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F436E814-A238-488A-8256-CD3756C3DCEC}"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U34" i="10"/>
  <c r="C34" i="10"/>
  <c r="AM34" i="10" l="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alcChain>
</file>

<file path=xl/sharedStrings.xml><?xml version="1.0" encoding="utf-8"?>
<sst xmlns="http://schemas.openxmlformats.org/spreadsheetml/2006/main" count="1094" uniqueCount="618">
  <si>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</si>
  <si>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</si>
  <si>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</si>
  <si>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</si>
  <si>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</si>
  <si>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</si>
  <si>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</si>
  <si>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</si>
  <si>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</si>
  <si>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</si>
  <si>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</si>
  <si>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</si>
  <si>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</si>
  <si>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</si>
  <si>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</si>
  <si>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</si>
  <si>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</si>
  <si>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</si>
  <si>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</si>
  <si>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</si>
  <si>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</si>
  <si>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</si>
  <si>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</si>
  <si>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</si>
  <si>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</si>
  <si>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</si>
  <si>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</si>
  <si>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</si>
  <si>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</si>
  <si>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</si>
  <si>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</si>
  <si>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</si>
  <si>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</si>
  <si>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</si>
  <si>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</si>
  <si>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</si>
  <si>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</si>
  <si>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</si>
  <si>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</si>
  <si>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</si>
  <si>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</si>
  <si>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</si>
  <si>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</si>
  <si>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</si>
  <si>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</si>
  <si>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</si>
  <si>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</si>
  <si>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</si>
  <si>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</si>
  <si>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</si>
  <si>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</si>
  <si>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</si>
  <si>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</si>
  <si>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</si>
  <si>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</si>
  <si>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</si>
  <si>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</si>
  <si>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</si>
  <si>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</si>
  <si>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</si>
  <si>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</si>
  <si>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</si>
  <si>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</si>
  <si>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</si>
  <si>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</si>
  <si>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</si>
  <si>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</si>
  <si>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</si>
  <si>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</si>
  <si>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</si>
  <si>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</si>
  <si>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</si>
  <si>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</si>
  <si>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</si>
  <si>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</si>
  <si>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</si>
  <si>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</si>
  <si>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</si>
  <si>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</si>
  <si>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</si>
  <si>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</si>
  <si>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</si>
  <si>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</si>
  <si>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</si>
  <si>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</si>
  <si>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</si>
  <si>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</si>
  <si>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</si>
  <si>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</si>
  <si>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</si>
  <si>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</si>
  <si>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</si>
  <si>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</si>
  <si>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</si>
  <si>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</si>
  <si>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</si>
  <si>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</si>
  <si>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</si>
  <si>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</si>
  <si>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</si>
  <si>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鎌ケ谷市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</si>
  <si>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</si>
  <si>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</si>
  <si>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</si>
  <si>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</si>
  <si>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</si>
  <si>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</si>
  <si>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</si>
  <si>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</si>
  <si>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</si>
  <si>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</si>
  <si>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</si>
  <si>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</si>
  <si>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</si>
  <si>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</si>
  <si>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</si>
  <si>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</si>
  <si>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</si>
  <si>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</si>
  <si>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</si>
  <si>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</si>
  <si>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</si>
  <si>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</si>
  <si>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</si>
  <si>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</si>
  <si>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</si>
  <si>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</si>
  <si>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</si>
  <si>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</si>
  <si>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</si>
  <si>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</si>
  <si>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</si>
  <si>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</si>
  <si>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</si>
  <si>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</si>
  <si>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</si>
  <si>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</si>
  <si>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</si>
  <si>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</si>
  <si>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</si>
  <si>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</si>
  <si>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</si>
  <si>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</si>
  <si>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</si>
  <si>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</si>
  <si>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</si>
  <si>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</si>
  <si>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</si>
  <si>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</si>
  <si>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</si>
  <si>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</si>
  <si>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</si>
  <si>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</si>
  <si>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</si>
  <si>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</si>
  <si>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</si>
  <si>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</si>
  <si>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</si>
  <si>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</si>
  <si>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</si>
  <si>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</si>
  <si>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</si>
  <si>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</si>
  <si>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</si>
  <si>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</si>
  <si>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</si>
  <si>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</si>
  <si>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</si>
  <si>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</si>
  <si>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</si>
  <si>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</si>
  <si>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</si>
  <si>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</si>
  <si>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</si>
  <si>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</si>
  <si>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</si>
  <si>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</si>
  <si>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</si>
  <si>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</si>
  <si>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</si>
  <si>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</si>
  <si>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</si>
  <si>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</si>
  <si>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</si>
  <si>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</si>
  <si>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</si>
  <si>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</si>
  <si>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</si>
  <si>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</si>
  <si>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</si>
  <si>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</si>
  <si>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</si>
  <si>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</si>
  <si>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</si>
  <si>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</si>
  <si>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</si>
  <si>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</si>
  <si>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</si>
  <si>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</si>
  <si>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</si>
  <si>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</si>
  <si>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</si>
  <si>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</si>
  <si>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</si>
  <si>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</si>
  <si>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</si>
  <si>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</si>
  <si>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</si>
  <si>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</si>
  <si>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</si>
  <si>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</si>
  <si>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</si>
  <si>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</si>
  <si>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</si>
  <si>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</si>
  <si>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</si>
  <si>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</si>
  <si>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</si>
  <si>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</si>
  <si>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千葉県鎌ケ谷市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</si>
  <si>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</si>
  <si>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</si>
  <si>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</si>
  <si>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</si>
  <si>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</si>
  <si>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</si>
  <si>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</si>
  <si>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</si>
  <si>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</si>
  <si>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</si>
  <si>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</si>
  <si>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</si>
  <si>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</si>
  <si>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</si>
  <si>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</si>
  <si>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</si>
  <si>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</si>
  <si>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</si>
  <si>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</si>
  <si>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</si>
  <si>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</si>
  <si>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</si>
  <si>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</si>
  <si>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</si>
  <si>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</si>
  <si>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</si>
  <si>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</si>
  <si>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</si>
  <si>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</si>
  <si>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</si>
  <si>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</si>
  <si>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</si>
  <si>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</si>
  <si>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</si>
  <si>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</si>
  <si>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</si>
  <si>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</si>
  <si>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</si>
  <si>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</si>
  <si>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</si>
  <si>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</si>
  <si>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</si>
  <si>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</si>
  <si>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</si>
  <si>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</si>
  <si>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</si>
  <si>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</si>
  <si>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</si>
  <si>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</si>
  <si>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</si>
  <si>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</si>
  <si>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</si>
  <si>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</si>
  <si>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</si>
  <si>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</si>
  <si>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</si>
  <si>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</si>
  <si>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</si>
  <si>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</si>
  <si>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</si>
  <si>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</si>
  <si>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</si>
  <si>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</si>
  <si>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</si>
  <si>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</si>
  <si>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</si>
  <si>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</si>
  <si>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</si>
  <si>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</si>
  <si>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</si>
  <si>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</si>
  <si>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</si>
  <si>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</si>
  <si>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</si>
  <si>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</si>
  <si>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</si>
  <si>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</si>
  <si>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</si>
  <si>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</si>
  <si>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</si>
  <si>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</si>
  <si>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</si>
  <si>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</si>
  <si>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</si>
  <si>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</si>
  <si>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</si>
  <si>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</si>
  <si>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</si>
  <si>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</si>
  <si>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</si>
  <si>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</si>
  <si>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</si>
  <si>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</si>
  <si>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</si>
  <si>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</si>
  <si>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</si>
  <si>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</si>
  <si>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</si>
  <si>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</si>
  <si>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</si>
  <si>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</si>
  <si>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</si>
  <si>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</si>
  <si>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</si>
  <si>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</si>
  <si>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</si>
  <si>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</si>
  <si>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</si>
  <si>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</si>
  <si>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</si>
  <si>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</si>
  <si>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</si>
  <si>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</si>
  <si>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</si>
  <si>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</si>
  <si>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</si>
  <si>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</si>
  <si>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</si>
  <si>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</si>
  <si>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</si>
  <si>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</si>
  <si>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</si>
  <si>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</si>
  <si>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</si>
  <si>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</si>
  <si>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</si>
  <si>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</si>
  <si>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</si>
  <si>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</si>
  <si>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</si>
  <si>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</si>
  <si>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</si>
  <si>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</si>
  <si>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</si>
  <si>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</si>
  <si>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</si>
  <si>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</si>
  <si>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</si>
  <si>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</si>
  <si>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</si>
  <si>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</si>
  <si>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</si>
  <si>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</si>
  <si>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</si>
  <si>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</si>
  <si>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</si>
  <si>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</si>
  <si>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</si>
  <si>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</si>
  <si>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</si>
  <si>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</si>
  <si>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</si>
  <si>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千葉県鎌ケ谷市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</si>
  <si>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</si>
  <si>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</si>
  <si>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</si>
  <si>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</si>
  <si>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</si>
  <si>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</si>
  <si>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</si>
  <si>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</si>
  <si>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</si>
  <si>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</si>
  <si>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</si>
  <si>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</si>
  <si>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</si>
  <si>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</si>
  <si>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</si>
  <si>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</si>
  <si>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</si>
  <si>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</si>
  <si>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</si>
  <si>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</si>
  <si>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</si>
  <si>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</si>
  <si>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</si>
  <si>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</si>
  <si>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</si>
  <si>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</si>
  <si>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</si>
  <si>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</si>
  <si>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</si>
  <si>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</si>
  <si>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</si>
  <si>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</si>
  <si>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</si>
  <si>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</si>
  <si>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</si>
  <si>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</si>
  <si>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</si>
  <si>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</si>
  <si>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</si>
  <si>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</si>
  <si>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</si>
  <si>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</si>
  <si>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</si>
  <si>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</si>
  <si>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</si>
  <si>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</si>
  <si>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</si>
  <si>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</si>
  <si>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</si>
  <si>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</si>
  <si>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</si>
  <si>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</si>
  <si>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</si>
  <si>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</si>
  <si>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</si>
  <si>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</si>
  <si>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</si>
  <si>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</si>
  <si>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</si>
  <si>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</si>
  <si>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</si>
  <si>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</si>
  <si>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</si>
  <si>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</si>
  <si>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</si>
  <si>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</si>
  <si>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</si>
  <si>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</si>
  <si>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</si>
  <si>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</si>
  <si>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</si>
  <si>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</si>
  <si>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</si>
  <si>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</si>
  <si>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</si>
  <si>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</si>
  <si>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</si>
  <si>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</si>
  <si>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</si>
  <si>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</si>
  <si>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</si>
  <si>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</si>
  <si>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</si>
  <si>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</si>
  <si>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</si>
  <si>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</si>
  <si>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</si>
  <si>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</si>
  <si>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</si>
  <si>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</si>
  <si>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</si>
  <si>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</si>
  <si>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</si>
  <si>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</si>
  <si>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</si>
  <si>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</si>
  <si>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</si>
  <si>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</si>
  <si>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</si>
  <si>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</si>
  <si>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</si>
  <si>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</si>
  <si>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</si>
  <si>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</si>
  <si>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</si>
  <si>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</si>
  <si>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</si>
  <si>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</si>
  <si>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</si>
  <si>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</si>
  <si>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</si>
  <si>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</si>
  <si>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</si>
  <si>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</si>
  <si>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</si>
  <si>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</si>
  <si>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</si>
  <si>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</si>
  <si>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</si>
  <si>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</si>
  <si>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</si>
  <si>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</si>
  <si>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</si>
  <si>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</si>
  <si>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</si>
  <si>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</si>
  <si>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</si>
  <si>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</si>
  <si>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</si>
  <si>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</si>
  <si>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</si>
  <si>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</si>
  <si>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</si>
  <si>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</si>
  <si>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</si>
  <si>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</si>
  <si>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</si>
  <si>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</si>
  <si>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</si>
  <si>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</si>
  <si>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</si>
  <si>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</si>
  <si>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</si>
  <si>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</si>
  <si>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</si>
  <si>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</si>
  <si>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</si>
  <si>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</si>
  <si>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</si>
  <si>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</si>
  <si>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</si>
  <si>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</si>
  <si>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</si>
  <si>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</si>
  <si>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</si>
  <si>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</si>
  <si>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</si>
  <si>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</si>
  <si>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</si>
  <si>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</si>
  <si>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</si>
  <si>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</si>
  <si>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</si>
  <si>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</si>
  <si>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</si>
  <si>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</si>
  <si>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</si>
  <si>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</si>
  <si>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</si>
  <si>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</si>
  <si>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</si>
  <si>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</si>
  <si>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</si>
  <si>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</si>
  <si>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</si>
  <si>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</si>
  <si>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</si>
  <si>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</si>
  <si>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</si>
  <si>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</si>
  <si>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</si>
  <si>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</si>
  <si>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</si>
  <si>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</si>
  <si>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</si>
  <si>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</si>
  <si>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</si>
  <si>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</si>
  <si>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</si>
  <si>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</si>
  <si>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</si>
  <si>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</si>
  <si>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</si>
  <si>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</si>
  <si>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</si>
  <si>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</si>
  <si>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</si>
  <si>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</si>
  <si>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</si>
  <si>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</si>
  <si>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</si>
  <si>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</si>
  <si>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</si>
  <si>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</si>
  <si>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1.90</t>
  </si>
  <si>
    <t>▲ 4.91</t>
  </si>
  <si>
    <t>▲ 0.41</t>
  </si>
  <si>
    <t>一般会計</t>
  </si>
  <si>
    <t>介護保険特別会計</t>
  </si>
  <si>
    <t>下水道事業会計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</si>
  <si>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</si>
  <si>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</si>
  <si>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</si>
  <si>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</si>
  <si>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</si>
  <si>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</si>
  <si>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</si>
  <si>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</si>
  <si>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</si>
  <si>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</si>
  <si>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千葉県市町村総合事務組合（一般会計）</t>
    <rPh sb="0" eb="12">
      <t>チバケンシチョウソンソウゴウジムクミアイ</t>
    </rPh>
    <rPh sb="13" eb="17">
      <t>イッパンカイケイ</t>
    </rPh>
    <phoneticPr fontId="2"/>
  </si>
  <si>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</si>
  <si>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</si>
  <si>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</si>
  <si>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rPh sb="0" eb="14">
      <t>チバケンコウキコウレイシャイリョウコウイキレンゴウ</t>
    </rPh>
    <rPh sb="15" eb="19">
      <t>イッパンカイケイ</t>
    </rPh>
    <phoneticPr fontId="2"/>
  </si>
  <si>
    <t>千葉県後期高齢者医療広域連合（後期高齢者医療特別会計）</t>
    <rPh sb="0" eb="14">
      <t>チバケンコウキコウレイシャイリョウコウイキレンゴウ</t>
    </rPh>
    <rPh sb="15" eb="26">
      <t>コウキコウレイシャイリョウトクベツカイケイ</t>
    </rPh>
    <phoneticPr fontId="2"/>
  </si>
  <si>
    <t>柏・白井・鎌ケ谷環境衛生組合（一般会計）</t>
    <rPh sb="0" eb="1">
      <t>カシワ</t>
    </rPh>
    <rPh sb="2" eb="4">
      <t>シロイ</t>
    </rPh>
    <rPh sb="5" eb="8">
      <t>カマガヤ</t>
    </rPh>
    <rPh sb="8" eb="10">
      <t>カンキョウ</t>
    </rPh>
    <rPh sb="10" eb="12">
      <t>エイセイ</t>
    </rPh>
    <rPh sb="12" eb="14">
      <t>クミアイ</t>
    </rPh>
    <rPh sb="15" eb="19">
      <t>イッパンカイケイ</t>
    </rPh>
    <phoneticPr fontId="2"/>
  </si>
  <si>
    <t>四市複合事務組合（一般会計）</t>
    <rPh sb="0" eb="8">
      <t>ヨンシフクゴウジムクミアイ</t>
    </rPh>
    <rPh sb="9" eb="11">
      <t>イッパン</t>
    </rPh>
    <rPh sb="11" eb="13">
      <t>カイケイ</t>
    </rPh>
    <phoneticPr fontId="2"/>
  </si>
  <si>
    <t>-</t>
    <phoneticPr fontId="2"/>
  </si>
  <si>
    <t>公共施設整備基金</t>
    <phoneticPr fontId="5"/>
  </si>
  <si>
    <t>軽井沢地区公共施設等整備基金</t>
    <phoneticPr fontId="2"/>
  </si>
  <si>
    <t>保健福祉資金</t>
    <phoneticPr fontId="2"/>
  </si>
  <si>
    <t>みどりの基金</t>
    <phoneticPr fontId="2"/>
  </si>
  <si>
    <t>ふるさと基金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</si>
  <si>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</si>
  <si>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</si>
  <si>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類似団体内平均値と比較すると、将来負担比率は32.2ポイント、有形固定資産減価償却率は3.9ポイント高い状況にある。
　有形固定資産減価償却率については、上記のとおり市営住宅、保育園、学校施設、体育館及び一般廃棄物処理施設などの有形固定資産減価償却率が比較的高いことが要因である。
　また、充当可能基金の減少などにより、将来負担比率は令和6年度頃ピークを迎え、その後は減少していく見込みである。本市においては指標が最も悪化した平成19年度の将来負担比率72.5％を上回らないよう、市全体の債務残高を567億円未満としつつ、公共施設の必要な改修を計画的に行い、両指標の改善を図っていく。</t>
    <rPh sb="1" eb="5">
      <t>ルイジダンタイ</t>
    </rPh>
    <rPh sb="5" eb="6">
      <t>ナイ</t>
    </rPh>
    <rPh sb="6" eb="9">
      <t>ヘイキンチ</t>
    </rPh>
    <rPh sb="10" eb="12">
      <t>ヒカク</t>
    </rPh>
    <rPh sb="16" eb="22">
      <t>ショウライフタンヒリツ</t>
    </rPh>
    <rPh sb="32" eb="38">
      <t>ユウケイコテイシサン</t>
    </rPh>
    <rPh sb="38" eb="43">
      <t>ゲンカショウキャクリツ</t>
    </rPh>
    <rPh sb="51" eb="52">
      <t>タカ</t>
    </rPh>
    <rPh sb="53" eb="55">
      <t>ジョウキョウ</t>
    </rPh>
    <rPh sb="61" eb="72">
      <t>ユウケイコテイシサンゲンカショウキャクリツ</t>
    </rPh>
    <rPh sb="78" eb="80">
      <t>ジョウキ</t>
    </rPh>
    <rPh sb="84" eb="88">
      <t>シエイジュウタク</t>
    </rPh>
    <rPh sb="89" eb="92">
      <t>ホイクエン</t>
    </rPh>
    <rPh sb="93" eb="95">
      <t>ガッコウ</t>
    </rPh>
    <rPh sb="95" eb="97">
      <t>シセツ</t>
    </rPh>
    <rPh sb="98" eb="101">
      <t>タイイクカン</t>
    </rPh>
    <rPh sb="101" eb="102">
      <t>オヨ</t>
    </rPh>
    <rPh sb="103" eb="105">
      <t>イッパン</t>
    </rPh>
    <rPh sb="105" eb="108">
      <t>ハイキブツ</t>
    </rPh>
    <rPh sb="108" eb="112">
      <t>ショリシセツ</t>
    </rPh>
    <rPh sb="115" eb="121">
      <t>ユウケイコテイシサン</t>
    </rPh>
    <rPh sb="121" eb="126">
      <t>ゲンカショウキャクリツ</t>
    </rPh>
    <rPh sb="127" eb="130">
      <t>ヒカクテキ</t>
    </rPh>
    <rPh sb="130" eb="131">
      <t>タカ</t>
    </rPh>
    <rPh sb="135" eb="137">
      <t>ヨウイン</t>
    </rPh>
    <rPh sb="146" eb="150">
      <t>ジュウトウカノウ</t>
    </rPh>
    <rPh sb="150" eb="152">
      <t>キキン</t>
    </rPh>
    <rPh sb="153" eb="155">
      <t>ゲンショウ</t>
    </rPh>
    <rPh sb="161" eb="167">
      <t>ショウライフタンヒリツ</t>
    </rPh>
    <rPh sb="168" eb="170">
      <t>レイワ</t>
    </rPh>
    <rPh sb="171" eb="173">
      <t>ネンド</t>
    </rPh>
    <rPh sb="173" eb="174">
      <t>ゴロ</t>
    </rPh>
    <rPh sb="178" eb="179">
      <t>ムカ</t>
    </rPh>
    <rPh sb="183" eb="184">
      <t>ゴ</t>
    </rPh>
    <rPh sb="185" eb="187">
      <t>ゲンショウ</t>
    </rPh>
    <rPh sb="191" eb="193">
      <t>ミコミ</t>
    </rPh>
    <rPh sb="198" eb="200">
      <t>ホンシ</t>
    </rPh>
    <rPh sb="205" eb="207">
      <t>シヒョウ</t>
    </rPh>
    <rPh sb="208" eb="209">
      <t>モット</t>
    </rPh>
    <rPh sb="210" eb="212">
      <t>アッカ</t>
    </rPh>
    <rPh sb="214" eb="216">
      <t>ヘイセイ</t>
    </rPh>
    <rPh sb="218" eb="220">
      <t>ネンド</t>
    </rPh>
    <rPh sb="221" eb="227">
      <t>ショウライフタンヒリツ</t>
    </rPh>
    <rPh sb="233" eb="235">
      <t>ウワマワ</t>
    </rPh>
    <rPh sb="241" eb="242">
      <t>シ</t>
    </rPh>
    <rPh sb="242" eb="244">
      <t>ゼンタイ</t>
    </rPh>
    <rPh sb="245" eb="247">
      <t>サイム</t>
    </rPh>
    <rPh sb="247" eb="249">
      <t>ザンダカ</t>
    </rPh>
    <rPh sb="253" eb="255">
      <t>オクエン</t>
    </rPh>
    <rPh sb="255" eb="257">
      <t>ミマン</t>
    </rPh>
    <rPh sb="262" eb="264">
      <t>コウキョウ</t>
    </rPh>
    <rPh sb="264" eb="266">
      <t>シセツ</t>
    </rPh>
    <rPh sb="267" eb="269">
      <t>ヒツヨウ</t>
    </rPh>
    <rPh sb="270" eb="272">
      <t>カイシュウ</t>
    </rPh>
    <rPh sb="273" eb="275">
      <t>ケイカク</t>
    </rPh>
    <rPh sb="275" eb="276">
      <t>テキ</t>
    </rPh>
    <rPh sb="277" eb="278">
      <t>オコナ</t>
    </rPh>
    <rPh sb="280" eb="283">
      <t>リョウシヒョウ</t>
    </rPh>
    <rPh sb="284" eb="286">
      <t>カイゼン</t>
    </rPh>
    <rPh sb="287" eb="288">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</si>
  <si>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</si>
  <si>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</si>
  <si>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</si>
  <si>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</si>
  <si>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</si>
  <si>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</si>
  <si>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類似団体内平均値と比較すると、将来負担比率は32.2ポイント、実質公債費比率は0.3ポイント高い状況にある。
　実質公債費比率については、地方債元利償還金の増などで前年度比0.2ポイントの増となっており、今後も過去に実施した公共施設の改修・都市基盤整備などに伴う公債費の増により5％半ばから6％後半まで上昇する見込みである。
　本市においては、指標が最も悪化した平成19年度の実質公債費比率10.0％を上回らないよう市全体の債務残高を567億円未満としつつ、交付税措置のある有利な地方債を活用しながら公共施設の必要な改修を計画的に行っていく。</t>
    <rPh sb="1" eb="5">
      <t>ルイジダンタイ</t>
    </rPh>
    <rPh sb="5" eb="6">
      <t>ナイ</t>
    </rPh>
    <rPh sb="6" eb="9">
      <t>ヘイキンチ</t>
    </rPh>
    <rPh sb="10" eb="12">
      <t>ヒカク</t>
    </rPh>
    <rPh sb="32" eb="37">
      <t>ジッシツコウサイヒ</t>
    </rPh>
    <rPh sb="37" eb="39">
      <t>ヒリツ</t>
    </rPh>
    <rPh sb="47" eb="48">
      <t>タカ</t>
    </rPh>
    <rPh sb="49" eb="51">
      <t>ジョウキョウ</t>
    </rPh>
    <rPh sb="57" eb="62">
      <t>ジッシツコウサイヒ</t>
    </rPh>
    <rPh sb="62" eb="64">
      <t>ヒリツ</t>
    </rPh>
    <rPh sb="70" eb="73">
      <t>チホウサイ</t>
    </rPh>
    <rPh sb="73" eb="78">
      <t>ガンリショウカンキン</t>
    </rPh>
    <rPh sb="79" eb="80">
      <t>ゾウ</t>
    </rPh>
    <rPh sb="83" eb="87">
      <t>ゼンネンドヒ</t>
    </rPh>
    <rPh sb="95" eb="96">
      <t>ゾウ</t>
    </rPh>
    <rPh sb="103" eb="105">
      <t>コンゴ</t>
    </rPh>
    <rPh sb="106" eb="108">
      <t>カコ</t>
    </rPh>
    <rPh sb="109" eb="111">
      <t>ジッシ</t>
    </rPh>
    <rPh sb="113" eb="115">
      <t>コウキョウ</t>
    </rPh>
    <rPh sb="115" eb="117">
      <t>シセツ</t>
    </rPh>
    <rPh sb="118" eb="120">
      <t>カイシュウ</t>
    </rPh>
    <rPh sb="121" eb="125">
      <t>トシキバン</t>
    </rPh>
    <rPh sb="125" eb="127">
      <t>セイビ</t>
    </rPh>
    <rPh sb="130" eb="131">
      <t>トモナ</t>
    </rPh>
    <rPh sb="132" eb="135">
      <t>コウサイヒ</t>
    </rPh>
    <rPh sb="136" eb="137">
      <t>ゾウ</t>
    </rPh>
    <rPh sb="142" eb="143">
      <t>ナカ</t>
    </rPh>
    <rPh sb="148" eb="150">
      <t>コウハン</t>
    </rPh>
    <rPh sb="152" eb="154">
      <t>ジョウショウ</t>
    </rPh>
    <rPh sb="156" eb="158">
      <t>ミコ</t>
    </rPh>
    <rPh sb="165" eb="167">
      <t>ホンシ</t>
    </rPh>
    <rPh sb="173" eb="175">
      <t>シヒョウ</t>
    </rPh>
    <rPh sb="176" eb="177">
      <t>モット</t>
    </rPh>
    <rPh sb="178" eb="180">
      <t>アッカ</t>
    </rPh>
    <rPh sb="182" eb="184">
      <t>ヘイセイ</t>
    </rPh>
    <rPh sb="186" eb="188">
      <t>ネンド</t>
    </rPh>
    <rPh sb="189" eb="196">
      <t>ジッシツコウサイヒヒリツ</t>
    </rPh>
    <rPh sb="202" eb="204">
      <t>ウワマワ</t>
    </rPh>
    <rPh sb="209" eb="210">
      <t>シ</t>
    </rPh>
    <rPh sb="210" eb="212">
      <t>ゼンタイ</t>
    </rPh>
    <rPh sb="213" eb="217">
      <t>サイムザンダカ</t>
    </rPh>
    <rPh sb="221" eb="223">
      <t>オクエン</t>
    </rPh>
    <rPh sb="223" eb="225">
      <t>ミマン</t>
    </rPh>
    <rPh sb="230" eb="233">
      <t>コウフゼイ</t>
    </rPh>
    <rPh sb="233" eb="235">
      <t>ソチ</t>
    </rPh>
    <rPh sb="238" eb="240">
      <t>ユウリ</t>
    </rPh>
    <rPh sb="241" eb="244">
      <t>チホウサイ</t>
    </rPh>
    <rPh sb="245" eb="247">
      <t>カツヨウ</t>
    </rPh>
    <rPh sb="251" eb="253">
      <t>コウキョウ</t>
    </rPh>
    <rPh sb="253" eb="255">
      <t>シセツ</t>
    </rPh>
    <rPh sb="256" eb="258">
      <t>ヒツヨウ</t>
    </rPh>
    <rPh sb="259" eb="261">
      <t>カイシュウ</t>
    </rPh>
    <rPh sb="262" eb="264">
      <t>ケイカク</t>
    </rPh>
    <rPh sb="264" eb="265">
      <t>テキ</t>
    </rPh>
    <rPh sb="266" eb="267">
      <t>オコナショウライフタンヒリツユウケイコテイシサンゲンカショウキャクリツタカジョウキョウユウケイコテイシサンゲンカショウキャクリツジョウキシエイジュウタクホイクエンガッコウシセツタイイクカンオヨイッパンハイキブツショリシセツユウケイコテイシサンゲンカショウキャクリツヒカクテキタカヨウインジュウトウカノウキキンゲンショウショウライフタンヒリツレイワネンドゴロムカゴゲンショウミコミホンシシヒョウモットアッカヘイセイネンドショウライフタンヒリツウワマワシゼンタイサイムザンダカオクエンミマンコウキョウシセツヒツヨウカイシュウケイカクテキオコナリョウシヒョウカイゼンハ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</si>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</sst>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0" fontId="13" fillId="0" borderId="52" xfId="1" applyFont="1" applyBorder="1" applyAlignment="1">
      <alignment horizontal="center" vertical="center"/>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2D76FA0-AF38-42ED-8E24-3C6BF5326C2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1E2A-4A3F-A575-E204A1EDD2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31025</c:v>
                </c:pt>
                <c:pt idx="1">
                  <c:v>28682</c:v>
                </c:pt>
                <c:pt idx="2">
                  <c:v>35303</c:v>
                </c:pt>
                <c:pt idx="3">
                  <c:v>43047</c:v>
                </c:pt>
                <c:pt idx="4">
                  <c:v>26404</c:v>
                </c:pt>
              </c:numCache>
            </c:numRef>
          </c:val>
          <c:smooth val="0"/>
          <c:extLst>
            <c:ext xmlns:c16="http://schemas.microsoft.com/office/drawing/2014/chart" uri="{C3380CC4-5D6E-409C-BE32-E72D297353CC}">
              <c16:uniqueId val="{00000001-1E2A-4A3F-A575-E204A1EDD2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10.14</c:v>
                </c:pt>
                <c:pt idx="1">
                  <c:v>5.3</c:v>
                </c:pt>
                <c:pt idx="2">
                  <c:v>8.41</c:v>
                </c:pt>
                <c:pt idx="3">
                  <c:v>13.24</c:v>
                </c:pt>
                <c:pt idx="4">
                  <c:v>11.84</c:v>
                </c:pt>
              </c:numCache>
            </c:numRef>
          </c:val>
          <c:extLst>
            <c:ext xmlns:c16="http://schemas.microsoft.com/office/drawing/2014/chart" uri="{C3380CC4-5D6E-409C-BE32-E72D297353CC}">
              <c16:uniqueId val="{00000000-0315-473E-ABDF-91E6CB2F7B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13.04</c:v>
                </c:pt>
                <c:pt idx="1">
                  <c:v>12.83</c:v>
                </c:pt>
                <c:pt idx="2">
                  <c:v>8.66</c:v>
                </c:pt>
                <c:pt idx="3">
                  <c:v>8.68</c:v>
                </c:pt>
                <c:pt idx="4">
                  <c:v>12.33</c:v>
                </c:pt>
              </c:numCache>
            </c:numRef>
          </c:val>
          <c:extLst>
            <c:ext xmlns:c16="http://schemas.microsoft.com/office/drawing/2014/chart" uri="{C3380CC4-5D6E-409C-BE32-E72D297353CC}">
              <c16:uniqueId val="{00000001-0315-473E-ABDF-91E6CB2F7B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-1.9</c:v>
                </c:pt>
                <c:pt idx="1">
                  <c:v>-4.91</c:v>
                </c:pt>
                <c:pt idx="2">
                  <c:v>-0.41</c:v>
                </c:pt>
                <c:pt idx="3">
                  <c:v>5.88</c:v>
                </c:pt>
                <c:pt idx="4">
                  <c:v>1.86</c:v>
                </c:pt>
              </c:numCache>
            </c:numRef>
          </c:val>
          <c:smooth val="0"/>
          <c:extLst>
            <c:ext xmlns:c16="http://schemas.microsoft.com/office/drawing/2014/chart" uri="{C3380CC4-5D6E-409C-BE32-E72D297353CC}">
              <c16:uniqueId val="{00000002-0315-473E-ABDF-91E6CB2F7B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C2B-4316-99D5-620E6FBB04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C2B-4316-99D5-620E6FBB04F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C2B-4316-99D5-620E6FBB04F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C2B-4316-99D5-620E6FBB04F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C2B-4316-99D5-620E6FBB04F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0.06</c:v>
                </c:pt>
                <c:pt idx="4">
                  <c:v>#N/A</c:v>
                </c:pt>
                <c:pt idx="5">
                  <c:v>0.04</c:v>
                </c:pt>
                <c:pt idx="6">
                  <c:v>#N/A</c:v>
                </c:pt>
                <c:pt idx="7">
                  <c:v>0.05</c:v>
                </c:pt>
                <c:pt idx="8">
                  <c:v>#N/A</c:v>
                </c:pt>
                <c:pt idx="9">
                  <c:v>0.06</c:v>
                </c:pt>
              </c:numCache>
            </c:numRef>
          </c:val>
          <c:extLst>
            <c:ext xmlns:c16="http://schemas.microsoft.com/office/drawing/2014/chart" uri="{C3380CC4-5D6E-409C-BE32-E72D297353CC}">
              <c16:uniqueId val="{00000005-5C2B-4316-99D5-620E6FBB04F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1.1200000000000001</c:v>
                </c:pt>
                <c:pt idx="2">
                  <c:v>#N/A</c:v>
                </c:pt>
                <c:pt idx="3">
                  <c:v>1.3</c:v>
                </c:pt>
                <c:pt idx="4">
                  <c:v>#N/A</c:v>
                </c:pt>
                <c:pt idx="5">
                  <c:v>1.21</c:v>
                </c:pt>
                <c:pt idx="6">
                  <c:v>#N/A</c:v>
                </c:pt>
                <c:pt idx="7">
                  <c:v>1.19</c:v>
                </c:pt>
                <c:pt idx="8">
                  <c:v>#N/A</c:v>
                </c:pt>
                <c:pt idx="9">
                  <c:v>0.28999999999999998</c:v>
                </c:pt>
              </c:numCache>
            </c:numRef>
          </c:val>
          <c:extLst>
            <c:ext xmlns:c16="http://schemas.microsoft.com/office/drawing/2014/chart" uri="{C3380CC4-5D6E-409C-BE32-E72D297353CC}">
              <c16:uniqueId val="{00000006-5C2B-4316-99D5-620E6FBB04F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0.95</c:v>
                </c:pt>
                <c:pt idx="2">
                  <c:v>#N/A</c:v>
                </c:pt>
                <c:pt idx="3">
                  <c:v>0.28999999999999998</c:v>
                </c:pt>
                <c:pt idx="4">
                  <c:v>#N/A</c:v>
                </c:pt>
                <c:pt idx="5">
                  <c:v>1.24</c:v>
                </c:pt>
                <c:pt idx="6">
                  <c:v>#N/A</c:v>
                </c:pt>
                <c:pt idx="7">
                  <c:v>2.09</c:v>
                </c:pt>
                <c:pt idx="8">
                  <c:v>#N/A</c:v>
                </c:pt>
                <c:pt idx="9">
                  <c:v>1.8</c:v>
                </c:pt>
              </c:numCache>
            </c:numRef>
          </c:val>
          <c:extLst>
            <c:ext xmlns:c16="http://schemas.microsoft.com/office/drawing/2014/chart" uri="{C3380CC4-5D6E-409C-BE32-E72D297353CC}">
              <c16:uniqueId val="{00000007-5C2B-4316-99D5-620E6FBB04F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1.25</c:v>
                </c:pt>
                <c:pt idx="2">
                  <c:v>#N/A</c:v>
                </c:pt>
                <c:pt idx="3">
                  <c:v>1.53</c:v>
                </c:pt>
                <c:pt idx="4">
                  <c:v>#N/A</c:v>
                </c:pt>
                <c:pt idx="5">
                  <c:v>1.39</c:v>
                </c:pt>
                <c:pt idx="6">
                  <c:v>#N/A</c:v>
                </c:pt>
                <c:pt idx="7">
                  <c:v>0.82</c:v>
                </c:pt>
                <c:pt idx="8">
                  <c:v>#N/A</c:v>
                </c:pt>
                <c:pt idx="9">
                  <c:v>1.92</c:v>
                </c:pt>
              </c:numCache>
            </c:numRef>
          </c:val>
          <c:extLst>
            <c:ext xmlns:c16="http://schemas.microsoft.com/office/drawing/2014/chart" uri="{C3380CC4-5D6E-409C-BE32-E72D297353CC}">
              <c16:uniqueId val="{00000008-5C2B-4316-99D5-620E6FBB04F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10.130000000000001</c:v>
                </c:pt>
                <c:pt idx="2">
                  <c:v>#N/A</c:v>
                </c:pt>
                <c:pt idx="3">
                  <c:v>5.29</c:v>
                </c:pt>
                <c:pt idx="4">
                  <c:v>#N/A</c:v>
                </c:pt>
                <c:pt idx="5">
                  <c:v>8.41</c:v>
                </c:pt>
                <c:pt idx="6">
                  <c:v>#N/A</c:v>
                </c:pt>
                <c:pt idx="7">
                  <c:v>13.24</c:v>
                </c:pt>
                <c:pt idx="8">
                  <c:v>#N/A</c:v>
                </c:pt>
                <c:pt idx="9">
                  <c:v>11.83</c:v>
                </c:pt>
              </c:numCache>
            </c:numRef>
          </c:val>
          <c:extLst>
            <c:ext xmlns:c16="http://schemas.microsoft.com/office/drawing/2014/chart" uri="{C3380CC4-5D6E-409C-BE32-E72D297353CC}">
              <c16:uniqueId val="{00000009-5C2B-4316-99D5-620E6FBB04F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2910</c:v>
                </c:pt>
                <c:pt idx="5">
                  <c:v>2979</c:v>
                </c:pt>
                <c:pt idx="8">
                  <c:v>3061</c:v>
                </c:pt>
                <c:pt idx="11">
                  <c:v>3235</c:v>
                </c:pt>
                <c:pt idx="14">
                  <c:v>3081</c:v>
                </c:pt>
              </c:numCache>
            </c:numRef>
          </c:val>
          <c:extLst>
            <c:ext xmlns:c16="http://schemas.microsoft.com/office/drawing/2014/chart" uri="{C3380CC4-5D6E-409C-BE32-E72D297353CC}">
              <c16:uniqueId val="{00000000-615F-40B5-82F8-5BBE5AFBA8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5F-40B5-82F8-5BBE5AFBA8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65</c:v>
                </c:pt>
                <c:pt idx="3">
                  <c:v>65</c:v>
                </c:pt>
                <c:pt idx="6">
                  <c:v>65</c:v>
                </c:pt>
                <c:pt idx="9">
                  <c:v>65</c:v>
                </c:pt>
                <c:pt idx="12">
                  <c:v>65</c:v>
                </c:pt>
              </c:numCache>
            </c:numRef>
          </c:val>
          <c:extLst>
            <c:ext xmlns:c16="http://schemas.microsoft.com/office/drawing/2014/chart" uri="{C3380CC4-5D6E-409C-BE32-E72D297353CC}">
              <c16:uniqueId val="{00000002-615F-40B5-82F8-5BBE5AFBA8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103</c:v>
                </c:pt>
                <c:pt idx="3">
                  <c:v>103</c:v>
                </c:pt>
                <c:pt idx="6">
                  <c:v>123</c:v>
                </c:pt>
                <c:pt idx="9">
                  <c:v>147</c:v>
                </c:pt>
                <c:pt idx="12">
                  <c:v>178</c:v>
                </c:pt>
              </c:numCache>
            </c:numRef>
          </c:val>
          <c:extLst>
            <c:ext xmlns:c16="http://schemas.microsoft.com/office/drawing/2014/chart" uri="{C3380CC4-5D6E-409C-BE32-E72D297353CC}">
              <c16:uniqueId val="{00000003-615F-40B5-82F8-5BBE5AFBA8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290</c:v>
                </c:pt>
                <c:pt idx="3">
                  <c:v>412</c:v>
                </c:pt>
                <c:pt idx="6">
                  <c:v>243</c:v>
                </c:pt>
                <c:pt idx="9">
                  <c:v>238</c:v>
                </c:pt>
                <c:pt idx="12">
                  <c:v>227</c:v>
                </c:pt>
              </c:numCache>
            </c:numRef>
          </c:val>
          <c:extLst>
            <c:ext xmlns:c16="http://schemas.microsoft.com/office/drawing/2014/chart" uri="{C3380CC4-5D6E-409C-BE32-E72D297353CC}">
              <c16:uniqueId val="{00000004-615F-40B5-82F8-5BBE5AFBA8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5F-40B5-82F8-5BBE5AFBA8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5F-40B5-82F8-5BBE5AFBA8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3018</c:v>
                </c:pt>
                <c:pt idx="3">
                  <c:v>3281</c:v>
                </c:pt>
                <c:pt idx="6">
                  <c:v>3446</c:v>
                </c:pt>
                <c:pt idx="9">
                  <c:v>3634</c:v>
                </c:pt>
                <c:pt idx="12">
                  <c:v>3736</c:v>
                </c:pt>
              </c:numCache>
            </c:numRef>
          </c:val>
          <c:extLst>
            <c:ext xmlns:c16="http://schemas.microsoft.com/office/drawing/2014/chart" uri="{C3380CC4-5D6E-409C-BE32-E72D297353CC}">
              <c16:uniqueId val="{00000007-615F-40B5-82F8-5BBE5AFBA85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566</c:v>
                </c:pt>
                <c:pt idx="2">
                  <c:v>#N/A</c:v>
                </c:pt>
                <c:pt idx="3">
                  <c:v>#N/A</c:v>
                </c:pt>
                <c:pt idx="4">
                  <c:v>882</c:v>
                </c:pt>
                <c:pt idx="5">
                  <c:v>#N/A</c:v>
                </c:pt>
                <c:pt idx="6">
                  <c:v>#N/A</c:v>
                </c:pt>
                <c:pt idx="7">
                  <c:v>816</c:v>
                </c:pt>
                <c:pt idx="8">
                  <c:v>#N/A</c:v>
                </c:pt>
                <c:pt idx="9">
                  <c:v>#N/A</c:v>
                </c:pt>
                <c:pt idx="10">
                  <c:v>849</c:v>
                </c:pt>
                <c:pt idx="11">
                  <c:v>#N/A</c:v>
                </c:pt>
                <c:pt idx="12">
                  <c:v>#N/A</c:v>
                </c:pt>
                <c:pt idx="13">
                  <c:v>1125</c:v>
                </c:pt>
                <c:pt idx="14">
                  <c:v>#N/A</c:v>
                </c:pt>
              </c:numCache>
            </c:numRef>
          </c:val>
          <c:smooth val="0"/>
          <c:extLst>
            <c:ext xmlns:c16="http://schemas.microsoft.com/office/drawing/2014/chart" uri="{C3380CC4-5D6E-409C-BE32-E72D297353CC}">
              <c16:uniqueId val="{00000008-615F-40B5-82F8-5BBE5AFBA85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28559</c:v>
                </c:pt>
                <c:pt idx="5">
                  <c:v>28659</c:v>
                </c:pt>
                <c:pt idx="8">
                  <c:v>28499</c:v>
                </c:pt>
                <c:pt idx="11">
                  <c:v>28770</c:v>
                </c:pt>
                <c:pt idx="14">
                  <c:v>27539</c:v>
                </c:pt>
              </c:numCache>
            </c:numRef>
          </c:val>
          <c:extLst>
            <c:ext xmlns:c16="http://schemas.microsoft.com/office/drawing/2014/chart" uri="{C3380CC4-5D6E-409C-BE32-E72D297353CC}">
              <c16:uniqueId val="{00000000-59DE-478B-A4C3-C2966A27C4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6471</c:v>
                </c:pt>
                <c:pt idx="5">
                  <c:v>7303</c:v>
                </c:pt>
                <c:pt idx="8">
                  <c:v>6243</c:v>
                </c:pt>
                <c:pt idx="11">
                  <c:v>5414</c:v>
                </c:pt>
                <c:pt idx="14">
                  <c:v>5892</c:v>
                </c:pt>
              </c:numCache>
            </c:numRef>
          </c:val>
          <c:extLst>
            <c:ext xmlns:c16="http://schemas.microsoft.com/office/drawing/2014/chart" uri="{C3380CC4-5D6E-409C-BE32-E72D297353CC}">
              <c16:uniqueId val="{00000001-59DE-478B-A4C3-C2966A27C4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6913</c:v>
                </c:pt>
                <c:pt idx="5">
                  <c:v>6916</c:v>
                </c:pt>
                <c:pt idx="8">
                  <c:v>5892</c:v>
                </c:pt>
                <c:pt idx="11">
                  <c:v>5989</c:v>
                </c:pt>
                <c:pt idx="14">
                  <c:v>6311</c:v>
                </c:pt>
              </c:numCache>
            </c:numRef>
          </c:val>
          <c:extLst>
            <c:ext xmlns:c16="http://schemas.microsoft.com/office/drawing/2014/chart" uri="{C3380CC4-5D6E-409C-BE32-E72D297353CC}">
              <c16:uniqueId val="{00000002-59DE-478B-A4C3-C2966A27C4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DE-478B-A4C3-C2966A27C4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DE-478B-A4C3-C2966A27C4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DE-478B-A4C3-C2966A27C4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2923</c:v>
                </c:pt>
                <c:pt idx="3">
                  <c:v>2906</c:v>
                </c:pt>
                <c:pt idx="6">
                  <c:v>3106</c:v>
                </c:pt>
                <c:pt idx="9">
                  <c:v>3315</c:v>
                </c:pt>
                <c:pt idx="12">
                  <c:v>3372</c:v>
                </c:pt>
              </c:numCache>
            </c:numRef>
          </c:val>
          <c:extLst>
            <c:ext xmlns:c16="http://schemas.microsoft.com/office/drawing/2014/chart" uri="{C3380CC4-5D6E-409C-BE32-E72D297353CC}">
              <c16:uniqueId val="{00000006-59DE-478B-A4C3-C2966A27C4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1482</c:v>
                </c:pt>
                <c:pt idx="3">
                  <c:v>1766</c:v>
                </c:pt>
                <c:pt idx="6">
                  <c:v>1713</c:v>
                </c:pt>
                <c:pt idx="9">
                  <c:v>2448</c:v>
                </c:pt>
                <c:pt idx="12">
                  <c:v>3183</c:v>
                </c:pt>
              </c:numCache>
            </c:numRef>
          </c:val>
          <c:extLst>
            <c:ext xmlns:c16="http://schemas.microsoft.com/office/drawing/2014/chart" uri="{C3380CC4-5D6E-409C-BE32-E72D297353CC}">
              <c16:uniqueId val="{00000007-59DE-478B-A4C3-C2966A27C4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3336</c:v>
                </c:pt>
                <c:pt idx="3">
                  <c:v>4172</c:v>
                </c:pt>
                <c:pt idx="6">
                  <c:v>3008</c:v>
                </c:pt>
                <c:pt idx="9">
                  <c:v>2754</c:v>
                </c:pt>
                <c:pt idx="12">
                  <c:v>2202</c:v>
                </c:pt>
              </c:numCache>
            </c:numRef>
          </c:val>
          <c:extLst>
            <c:ext xmlns:c16="http://schemas.microsoft.com/office/drawing/2014/chart" uri="{C3380CC4-5D6E-409C-BE32-E72D297353CC}">
              <c16:uniqueId val="{00000008-59DE-478B-A4C3-C2966A27C4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964</c:v>
                </c:pt>
                <c:pt idx="3">
                  <c:v>1164</c:v>
                </c:pt>
                <c:pt idx="6">
                  <c:v>918</c:v>
                </c:pt>
                <c:pt idx="9">
                  <c:v>567</c:v>
                </c:pt>
                <c:pt idx="12">
                  <c:v>447</c:v>
                </c:pt>
              </c:numCache>
            </c:numRef>
          </c:val>
          <c:extLst>
            <c:ext xmlns:c16="http://schemas.microsoft.com/office/drawing/2014/chart" uri="{C3380CC4-5D6E-409C-BE32-E72D297353CC}">
              <c16:uniqueId val="{00000009-59DE-478B-A4C3-C2966A27C4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37898</c:v>
                </c:pt>
                <c:pt idx="3">
                  <c:v>37667</c:v>
                </c:pt>
                <c:pt idx="6">
                  <c:v>37638</c:v>
                </c:pt>
                <c:pt idx="9">
                  <c:v>38147</c:v>
                </c:pt>
                <c:pt idx="12">
                  <c:v>36589</c:v>
                </c:pt>
              </c:numCache>
            </c:numRef>
          </c:val>
          <c:extLst>
            <c:ext xmlns:c16="http://schemas.microsoft.com/office/drawing/2014/chart" uri="{C3380CC4-5D6E-409C-BE32-E72D297353CC}">
              <c16:uniqueId val="{0000000A-59DE-478B-A4C3-C2966A27C49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4660</c:v>
                </c:pt>
                <c:pt idx="2">
                  <c:v>#N/A</c:v>
                </c:pt>
                <c:pt idx="3">
                  <c:v>#N/A</c:v>
                </c:pt>
                <c:pt idx="4">
                  <c:v>4799</c:v>
                </c:pt>
                <c:pt idx="5">
                  <c:v>#N/A</c:v>
                </c:pt>
                <c:pt idx="6">
                  <c:v>#N/A</c:v>
                </c:pt>
                <c:pt idx="7">
                  <c:v>5749</c:v>
                </c:pt>
                <c:pt idx="8">
                  <c:v>#N/A</c:v>
                </c:pt>
                <c:pt idx="9">
                  <c:v>#N/A</c:v>
                </c:pt>
                <c:pt idx="10">
                  <c:v>7057</c:v>
                </c:pt>
                <c:pt idx="11">
                  <c:v>#N/A</c:v>
                </c:pt>
                <c:pt idx="12">
                  <c:v>#N/A</c:v>
                </c:pt>
                <c:pt idx="13">
                  <c:v>6051</c:v>
                </c:pt>
                <c:pt idx="14">
                  <c:v>#N/A</c:v>
                </c:pt>
              </c:numCache>
            </c:numRef>
          </c:val>
          <c:smooth val="0"/>
          <c:extLst>
            <c:ext xmlns:c16="http://schemas.microsoft.com/office/drawing/2014/chart" uri="{C3380CC4-5D6E-409C-BE32-E72D297353CC}">
              <c16:uniqueId val="{0000000B-59DE-478B-A4C3-C2966A27C49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1747</c:v>
                </c:pt>
                <c:pt idx="1">
                  <c:v>1864</c:v>
                </c:pt>
                <c:pt idx="2">
                  <c:v>2604</c:v>
                </c:pt>
              </c:numCache>
            </c:numRef>
          </c:val>
          <c:extLst>
            <c:ext xmlns:c16="http://schemas.microsoft.com/office/drawing/2014/chart" uri="{C3380CC4-5D6E-409C-BE32-E72D297353CC}">
              <c16:uniqueId val="{00000000-3037-4486-B695-960D7ECF7D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2120</c:v>
                </c:pt>
                <c:pt idx="1">
                  <c:v>2128</c:v>
                </c:pt>
                <c:pt idx="2">
                  <c:v>1611</c:v>
                </c:pt>
              </c:numCache>
            </c:numRef>
          </c:val>
          <c:extLst>
            <c:ext xmlns:c16="http://schemas.microsoft.com/office/drawing/2014/chart" uri="{C3380CC4-5D6E-409C-BE32-E72D297353CC}">
              <c16:uniqueId val="{00000001-3037-4486-B695-960D7ECF7D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830</c:v>
                </c:pt>
                <c:pt idx="1">
                  <c:v>845</c:v>
                </c:pt>
                <c:pt idx="2">
                  <c:v>1195</c:v>
                </c:pt>
              </c:numCache>
            </c:numRef>
          </c:val>
          <c:extLst>
            <c:ext xmlns:c16="http://schemas.microsoft.com/office/drawing/2014/chart" uri="{C3380CC4-5D6E-409C-BE32-E72D297353CC}">
              <c16:uniqueId val="{00000002-3037-4486-B695-960D7ECF7D2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{B3F576EF-D84C-4319-AA54-850319641A3C}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5A7-4498-A4BA-B1F597B809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{B2182D3D-4870-4698-96EE-E8F484A1FA60}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A7-4498-A4BA-B1F597B809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{FC12891D-411F-4F6C-A27D-326D15B9D907}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A7-4498-A4BA-B1F597B809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{6E6F52F5-91C1-4B93-8A25-2AFA5A775260}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A7-4498-A4BA-B1F597B809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{85D9D345-5380-4431-BE02-CF633FDD3AFE}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A7-4498-A4BA-B1F597B8098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{6AD8E869-138E-44CE-915C-498280E7F2E6}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5A7-4498-A4BA-B1F597B8098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{1C49E5B6-E4C5-42DF-BC84-D7388CC646BB}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5A7-4498-A4BA-B1F597B8098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{F707967C-94B9-499F-9ED4-110F45E77181}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5A7-4498-A4BA-B1F597B8098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{D7CEBBDC-9A10-4FF5-BB42-E4E5E843370F}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5A7-4498-A4BA-B1F597B809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65.5</c:v>
                </c:pt>
                <c:pt idx="8">
                  <c:v>66.900000000000006</c:v>
                </c:pt>
                <c:pt idx="16">
                  <c:v>67.7</c:v>
                </c:pt>
                <c:pt idx="24">
                  <c:v>67.099999999999994</c:v>
                </c:pt>
                <c:pt idx="32">
                  <c:v>68.099999999999994</c:v>
                </c:pt>
              </c:numCache>
            </c:numRef>
          </c:xVal>
          <c:yVal>
            <c:numRef>
              <c:f>公会計指標分析・財政指標組合せ分析表!$BP$51:$DC$51</c:f>
              <c:numCache>
                <c:formatCode>#,##0.0;"▲ "#,##0.0</c:formatCode>
                <c:ptCount val="40"/>
                <c:pt idx="0">
                  <c:v>27.1</c:v>
                </c:pt>
                <c:pt idx="8">
                  <c:v>27.8</c:v>
                </c:pt>
                <c:pt idx="16">
                  <c:v>32.1</c:v>
                </c:pt>
                <c:pt idx="24">
                  <c:v>36.799999999999997</c:v>
                </c:pt>
                <c:pt idx="32">
                  <c:v>32.200000000000003</c:v>
                </c:pt>
              </c:numCache>
            </c:numRef>
          </c:yVal>
          <c:smooth val="0"/>
          <c:extLst>
            <c:ext xmlns:c16="http://schemas.microsoft.com/office/drawing/2014/chart" uri="{C3380CC4-5D6E-409C-BE32-E72D297353CC}">
              <c16:uniqueId val="{00000009-95A7-4498-A4BA-B1F597B8098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{1D17643F-8C2F-4FE0-ACF4-34E670B15799}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5A7-4498-A4BA-B1F597B8098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{596E2979-8338-483C-87AF-38C7D380BFFD}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A7-4498-A4BA-B1F597B809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{2C7658A7-2C7D-4BF7-B1AB-A9EA5D6EFE3D}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A7-4498-A4BA-B1F597B809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{09F9BA87-2210-4FDB-92DF-80ED609855D5}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A7-4498-A4BA-B1F597B809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{9C4EFFC3-2A2B-4ABF-AFBB-40F3C4370D11}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A7-4498-A4BA-B1F597B8098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{B8F2C6CC-FD9A-4FB5-9B9F-BD2126DE71E1}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5A7-4498-A4BA-B1F597B8098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{1AC56BCB-8861-4BDE-8891-B29BC3D8BC56}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5A7-4498-A4BA-B1F597B8098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{FD4C58C4-4188-4EE5-9E92-26AFFBAF8BC8}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5A7-4498-A4BA-B1F597B8098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{22E860B8-F5FF-4480-9221-90FC38E37339}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5A7-4498-A4BA-B1F597B809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95A7-4498-A4BA-B1F597B80986}"/>
            </c:ext>
          </c:extLst>
        </c:ser>
        <c:dLbls>
          <c:showLegendKey val="0"/>
          <c:showVal val="1"/>
          <c:showCatName val="0"/>
          <c:showSerName val="0"/>
          <c:showPercent val="0"/>
          <c:showBubbleSize val="0"/>
        </c:dLbls>
        <c:axId val="46179840"/>
        <c:axId val="46181760"/>
      </c:scatterChart>
      <c:valAx>
        <c:axId val="46179840"/>
        <c:scaling>
          <c:orientation val="maxMin"/>
          <c:max val="69"/>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{FDEE6561-9D89-42F2-BE27-4B9270334DB2}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745-4B40-91B8-FA921539E5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{C45180B0-6D58-46CA-AAA1-37C7AFC23100}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45-4B40-91B8-FA921539E5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{291F29A7-AB2E-4E8C-8F45-1D29B9FAE382}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45-4B40-91B8-FA921539E5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{A783E195-3EE9-40D9-B417-026D74498EAE}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45-4B40-91B8-FA921539E5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{40796E14-C0E2-4151-A499-B565170B2A6C}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45-4B40-91B8-FA921539E5B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{F0BCC288-1299-4731-99C1-9F1014958FF2}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745-4B40-91B8-FA921539E5B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{32658103-8C36-47C4-ADAF-55767C61C254}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745-4B40-91B8-FA921539E5B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{0E627AA9-EDC2-48DA-A324-7B7C8348133A}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745-4B40-91B8-FA921539E5B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{822B9BC3-356E-485A-932E-5A0F4CBCB6B4}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745-4B40-91B8-FA921539E5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c:v>
                </c:pt>
                <c:pt idx="8">
                  <c:v>3.4</c:v>
                </c:pt>
                <c:pt idx="16">
                  <c:v>4.3</c:v>
                </c:pt>
                <c:pt idx="24">
                  <c:v>4.7</c:v>
                </c:pt>
                <c:pt idx="32">
                  <c:v>4.9000000000000004</c:v>
                </c:pt>
              </c:numCache>
            </c:numRef>
          </c:xVal>
          <c:yVal>
            <c:numRef>
              <c:f>公会計指標分析・財政指標組合せ分析表!$BP$73:$DC$73</c:f>
              <c:numCache>
                <c:formatCode>#,##0.0;"▲ "#,##0.0</c:formatCode>
                <c:ptCount val="40"/>
                <c:pt idx="0">
                  <c:v>27.1</c:v>
                </c:pt>
                <c:pt idx="8">
                  <c:v>27.8</c:v>
                </c:pt>
                <c:pt idx="16">
                  <c:v>32.1</c:v>
                </c:pt>
                <c:pt idx="24">
                  <c:v>36.799999999999997</c:v>
                </c:pt>
                <c:pt idx="32">
                  <c:v>32.200000000000003</c:v>
                </c:pt>
              </c:numCache>
            </c:numRef>
          </c:yVal>
          <c:smooth val="0"/>
          <c:extLst>
            <c:ext xmlns:c16="http://schemas.microsoft.com/office/drawing/2014/chart" uri="{C3380CC4-5D6E-409C-BE32-E72D297353CC}">
              <c16:uniqueId val="{00000009-4745-4B40-91B8-FA921539E5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{F93A8E59-3779-482A-A6B1-4A1C305F8D99}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745-4B40-91B8-FA921539E5B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{ACE0E41C-28A3-4B1D-BC1B-D2EF7DBEC1F4}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45-4B40-91B8-FA921539E5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{B8FFE036-6D3F-43F8-A6DC-5797C3812AE7}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45-4B40-91B8-FA921539E5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{6309244D-788C-4B68-8EC8-4572955120A5}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45-4B40-91B8-FA921539E5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{88E3934F-4D69-4915-9611-6A700582EE80}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45-4B40-91B8-FA921539E5BB}"/>
                </c:ext>
              </c:extLst>
            </c:dLbl>
            <c:dLbl>
              <c:idx val="8"/>
              <c:layout>
                <c:manualLayout>
                  <c:x val="-4.4905057365901176E-2"/>
                  <c:y val="-5.323506908316762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{DD7C0A47-EF35-475C-A507-217608F70AA8}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745-4B40-91B8-FA921539E5BB}"/>
                </c:ext>
              </c:extLst>
            </c:dLbl>
            <c:dLbl>
              <c:idx val="16"/>
              <c:layout>
                <c:manualLayout>
                  <c:x val="-1.8235628084250059E-2"/>
                  <c:y val="-7.159822509242029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{292CA676-5836-4266-A22D-0981ED513CE4}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745-4B40-91B8-FA921539E5BB}"/>
                </c:ext>
              </c:extLst>
            </c:dLbl>
            <c:dLbl>
              <c:idx val="24"/>
              <c:layout>
                <c:manualLayout>
                  <c:x val="-2.671099773477058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{9BA239F2-DCA8-47F7-962D-5A2FA4B472A4}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745-4B40-91B8-FA921539E5BB}"/>
                </c:ext>
              </c:extLst>
            </c:dLbl>
            <c:dLbl>
              <c:idx val="32"/>
              <c:layout>
                <c:manualLayout>
                  <c:x val="-3.6429687715380583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{000800C0-B5F7-4A37-B8E7-6CA0D06B2A8E}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745-4B40-91B8-FA921539E5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4745-4B40-91B8-FA921539E5BB}"/>
            </c:ext>
          </c:extLst>
        </c:ser>
        <c:dLbls>
          <c:showLegendKey val="0"/>
          <c:showVal val="1"/>
          <c:showCatName val="0"/>
          <c:showSerName val="0"/>
          <c:showPercent val="0"/>
          <c:showBubbleSize val="0"/>
        </c:dLbls>
        <c:axId val="84219776"/>
        <c:axId val="84234240"/>
      </c:scatterChart>
      <c:valAx>
        <c:axId val="84219776"/>
        <c:scaling>
          <c:orientation val="maxMin"/>
          <c:max val="6"/>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109,564
107,597
21.08
43,458,783
40,716,870
2,498,463
21,109,449
36,588,585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ここ数年は同水準で推移していたが、令和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0.74</a:t>
          </a:r>
          <a:r>
            <a:rPr kumimoji="1" lang="ja-JP" altLang="en-US" sz="1300">
              <a:latin typeface="ＭＳ Ｐゴシック" panose="020B0600070205080204" pitchFamily="50" charset="-128"/>
              <a:ea typeface="ＭＳ Ｐゴシック" panose="020B0600070205080204" pitchFamily="50" charset="-128"/>
            </a:rPr>
            <a:t>であり、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ポイント減少した。類似団体と同水準であるが、都市基盤の整備や徴収強化による税収増など、歳入の確保に努める。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59872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263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37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41</xdr:row>
      <xdr:rowOff>162378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41</xdr:row>
      <xdr:rowOff>162378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ポイント上昇した</a:t>
          </a:r>
          <a:r>
            <a:rPr kumimoji="1" lang="en-US" altLang="ja-JP" sz="1300">
              <a:latin typeface="ＭＳ Ｐゴシック" panose="020B0600070205080204" pitchFamily="50" charset="-128"/>
              <a:ea typeface="ＭＳ Ｐゴシック" panose="020B0600070205080204" pitchFamily="50" charset="-128"/>
            </a:rPr>
            <a:t>95.4</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要因として、平成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年度頃から集中して公共施設の耐震化や小中学校のエアコン設置、老朽化した学校給食センターの建替えなどの大規模事業を実施したことに伴う公債費の償還がピークを迎えていることや、令和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年度においては、エネルギー価格高騰の影響により光熱水費が大幅増となり、物件費が増となったことなどが挙げられる。経常収支比率抑制への取組みとして、令和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年度に策定した第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次行財政改革推進プランの元、市税等の徴収率向上など、自主財源の確保を図っている。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127423</xdr:rowOff>
    </xdr:from>
    <xdr:to>
      <xdr:col>23</xdr:col>
      <xdr:colOff>133350</xdr:colOff>
      <xdr:row>63</xdr:row>
      <xdr:rowOff>25823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585873"/>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127423</xdr:rowOff>
    </xdr:from>
    <xdr:to>
      <xdr:col>19</xdr:col>
      <xdr:colOff>133350</xdr:colOff>
      <xdr:row>64</xdr:row>
      <xdr:rowOff>7196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585873"/>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7196</xdr:rowOff>
    </xdr:from>
    <xdr:to>
      <xdr:col>15</xdr:col>
      <xdr:colOff>82550</xdr:colOff>
      <xdr:row>64</xdr:row>
      <xdr:rowOff>55456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9799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64</xdr:row>
      <xdr:rowOff>55456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86739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146473</xdr:rowOff>
    </xdr:from>
    <xdr:to>
      <xdr:col>23</xdr:col>
      <xdr:colOff>184150</xdr:colOff>
      <xdr:row>63</xdr:row>
      <xdr:rowOff>76623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118550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4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76623</xdr:rowOff>
    </xdr:from>
    <xdr:to>
      <xdr:col>19</xdr:col>
      <xdr:colOff>184150</xdr:colOff>
      <xdr:row>62</xdr:row>
      <xdr:rowOff>6773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163000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62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127846</xdr:rowOff>
    </xdr:from>
    <xdr:to>
      <xdr:col>15</xdr:col>
      <xdr:colOff>133350</xdr:colOff>
      <xdr:row>64</xdr:row>
      <xdr:rowOff>57996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42773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[113,662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人件費の抑制、行政組織の見直し、行政評価を活用したあらゆる事務事業の見直しを実施した結果、大きく減額し、その後も定員適正化計画に基づく職員採用の抑制や組織改正等の適正な定員管理により減少傾向にあったが、社会状況の変化に伴う新たな住民ニーズに柔軟に対応するため、職員数の増加により人件費は増加傾向で推移している。</a:t>
          </a:r>
        </a:p>
        <a:p>
          <a:r>
            <a:rPr kumimoji="1" lang="ja-JP" altLang="en-US" sz="1300">
              <a:latin typeface="ＭＳ Ｐゴシック" panose="020B0600070205080204" pitchFamily="50" charset="-128"/>
              <a:ea typeface="ＭＳ Ｐゴシック" panose="020B0600070205080204" pitchFamily="50" charset="-128"/>
            </a:rPr>
            <a:t>　今後、適正な定員管理を実施していく。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21943</xdr:rowOff>
    </xdr:from>
    <xdr:to>
      <xdr:col>23</xdr:col>
      <xdr:colOff>133350</xdr:colOff>
      <xdr:row>82</xdr:row>
      <xdr:rowOff>58968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80843"/>
          <a:ext cx="838200" cy="3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54587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8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51442</xdr:rowOff>
    </xdr:from>
    <xdr:to>
      <xdr:col>19</xdr:col>
      <xdr:colOff>133350</xdr:colOff>
      <xdr:row>82</xdr:row>
      <xdr:rowOff>21943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38892"/>
          <a:ext cx="889000" cy="14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3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136184</xdr:rowOff>
    </xdr:from>
    <xdr:to>
      <xdr:col>15</xdr:col>
      <xdr:colOff>82550</xdr:colOff>
      <xdr:row>81</xdr:row>
      <xdr:rowOff>51442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52184"/>
          <a:ext cx="889000" cy="8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106465</xdr:rowOff>
    </xdr:from>
    <xdr:to>
      <xdr:col>11</xdr:col>
      <xdr:colOff>31750</xdr:colOff>
      <xdr:row>80</xdr:row>
      <xdr:rowOff>136184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22465"/>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90391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52801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1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8168</xdr:rowOff>
    </xdr:from>
    <xdr:to>
      <xdr:col>23</xdr:col>
      <xdr:colOff>184150</xdr:colOff>
      <xdr:row>82</xdr:row>
      <xdr:rowOff>109768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24695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1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142593</xdr:rowOff>
    </xdr:from>
    <xdr:to>
      <xdr:col>19</xdr:col>
      <xdr:colOff>184150</xdr:colOff>
      <xdr:row>82</xdr:row>
      <xdr:rowOff>72743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82920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642</xdr:rowOff>
    </xdr:from>
    <xdr:to>
      <xdr:col>15</xdr:col>
      <xdr:colOff>133350</xdr:colOff>
      <xdr:row>81</xdr:row>
      <xdr:rowOff>102242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8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112419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5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85384</xdr:rowOff>
    </xdr:from>
    <xdr:to>
      <xdr:col>11</xdr:col>
      <xdr:colOff>82550</xdr:colOff>
      <xdr:row>81</xdr:row>
      <xdr:rowOff>15534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0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25711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55665</xdr:rowOff>
    </xdr:from>
    <xdr:to>
      <xdr:col>7</xdr:col>
      <xdr:colOff>31750</xdr:colOff>
      <xdr:row>80</xdr:row>
      <xdr:rowOff>157265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7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167442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4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平成</a:t>
          </a:r>
          <a:r>
            <a:rPr kumimoji="1" lang="en-US" altLang="ja-JP" sz="1250">
              <a:latin typeface="ＭＳ Ｐゴシック" panose="020B0600070205080204" pitchFamily="50" charset="-128"/>
              <a:ea typeface="ＭＳ Ｐゴシック" panose="020B0600070205080204" pitchFamily="50" charset="-128"/>
            </a:rPr>
            <a:t>25</a:t>
          </a:r>
          <a:r>
            <a:rPr kumimoji="1" lang="ja-JP" altLang="en-US" sz="1250">
              <a:latin typeface="ＭＳ Ｐゴシック" panose="020B0600070205080204" pitchFamily="50" charset="-128"/>
              <a:ea typeface="ＭＳ Ｐゴシック" panose="020B0600070205080204" pitchFamily="50" charset="-128"/>
            </a:rPr>
            <a:t>年度に給与水準の適正化を目的とした独自削減を実施したことや、また平成</a:t>
          </a:r>
          <a:r>
            <a:rPr kumimoji="1" lang="en-US" altLang="ja-JP" sz="1250">
              <a:latin typeface="ＭＳ Ｐゴシック" panose="020B0600070205080204" pitchFamily="50" charset="-128"/>
              <a:ea typeface="ＭＳ Ｐゴシック" panose="020B0600070205080204" pitchFamily="50" charset="-128"/>
            </a:rPr>
            <a:t>20</a:t>
          </a:r>
          <a:r>
            <a:rPr kumimoji="1" lang="ja-JP" altLang="en-US" sz="1250">
              <a:latin typeface="ＭＳ Ｐゴシック" panose="020B0600070205080204" pitchFamily="50" charset="-128"/>
              <a:ea typeface="ＭＳ Ｐゴシック" panose="020B0600070205080204" pitchFamily="50" charset="-128"/>
            </a:rPr>
            <a:t>年度に実施した初任給の引き下げによる影響が徐々に現れている。</a:t>
          </a:r>
        </a:p>
        <a:p>
          <a:r>
            <a:rPr kumimoji="1" lang="ja-JP" altLang="en-US" sz="1250">
              <a:latin typeface="ＭＳ Ｐゴシック" panose="020B0600070205080204" pitchFamily="50" charset="-128"/>
              <a:ea typeface="ＭＳ Ｐゴシック" panose="020B0600070205080204" pitchFamily="50" charset="-128"/>
            </a:rPr>
            <a:t>　令和</a:t>
          </a:r>
          <a:r>
            <a:rPr kumimoji="1" lang="en-US" altLang="ja-JP" sz="1250">
              <a:latin typeface="ＭＳ Ｐゴシック" panose="020B0600070205080204" pitchFamily="50" charset="-128"/>
              <a:ea typeface="ＭＳ Ｐゴシック" panose="020B0600070205080204" pitchFamily="50" charset="-128"/>
            </a:rPr>
            <a:t>4</a:t>
          </a:r>
          <a:r>
            <a:rPr kumimoji="1" lang="ja-JP" altLang="en-US" sz="1250">
              <a:latin typeface="ＭＳ Ｐゴシック" panose="020B0600070205080204" pitchFamily="50" charset="-128"/>
              <a:ea typeface="ＭＳ Ｐゴシック" panose="020B0600070205080204" pitchFamily="50" charset="-128"/>
            </a:rPr>
            <a:t>年度においては、主に高校卒区分の年齢別階層の変動に伴い、ラスパイレス指数が上昇した。</a:t>
          </a:r>
        </a:p>
        <a:p>
          <a:r>
            <a:rPr kumimoji="1" lang="ja-JP" altLang="en-US" sz="1250">
              <a:latin typeface="ＭＳ Ｐゴシック" panose="020B0600070205080204" pitchFamily="50" charset="-128"/>
              <a:ea typeface="ＭＳ Ｐゴシック" panose="020B0600070205080204" pitchFamily="50" charset="-128"/>
            </a:rPr>
            <a:t>　また、ラスパイレス指数が高くなっている要因は、学歴にとらわれない昇任・昇格人事により高校卒職員が国と比較し引き上げる要因となっていることや職員構成の偏りが挙げられ、令和</a:t>
          </a:r>
          <a:r>
            <a:rPr kumimoji="1" lang="en-US" altLang="ja-JP" sz="1250">
              <a:latin typeface="ＭＳ Ｐゴシック" panose="020B0600070205080204" pitchFamily="50" charset="-128"/>
              <a:ea typeface="ＭＳ Ｐゴシック" panose="020B0600070205080204" pitchFamily="50" charset="-128"/>
            </a:rPr>
            <a:t>4</a:t>
          </a:r>
          <a:r>
            <a:rPr kumimoji="1" lang="ja-JP" altLang="en-US" sz="1250">
              <a:latin typeface="ＭＳ Ｐゴシック" panose="020B0600070205080204" pitchFamily="50" charset="-128"/>
              <a:ea typeface="ＭＳ Ｐゴシック" panose="020B0600070205080204" pitchFamily="50" charset="-128"/>
            </a:rPr>
            <a:t>年パーシェ指数は</a:t>
          </a:r>
          <a:r>
            <a:rPr kumimoji="1" lang="en-US" altLang="ja-JP" sz="1250">
              <a:latin typeface="ＭＳ Ｐゴシック" panose="020B0600070205080204" pitchFamily="50" charset="-128"/>
              <a:ea typeface="ＭＳ Ｐゴシック" panose="020B0600070205080204" pitchFamily="50" charset="-128"/>
            </a:rPr>
            <a:t>97.2</a:t>
          </a:r>
          <a:r>
            <a:rPr kumimoji="1" lang="ja-JP" altLang="en-US" sz="1250">
              <a:latin typeface="ＭＳ Ｐゴシック" panose="020B0600070205080204" pitchFamily="50" charset="-128"/>
              <a:ea typeface="ＭＳ Ｐゴシック" panose="020B0600070205080204" pitchFamily="50" charset="-128"/>
            </a:rPr>
            <a:t>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136979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93247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8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16329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8980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86</xdr:row>
      <xdr:rowOff>170543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88</xdr:row>
      <xdr:rowOff>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9152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定員適正化計画に基づき、適正な定員管理を実施した。</a:t>
          </a:r>
        </a:p>
        <a:p>
          <a:r>
            <a:rPr kumimoji="1" lang="ja-JP" altLang="en-US" sz="1300">
              <a:latin typeface="ＭＳ Ｐゴシック" panose="020B0600070205080204" pitchFamily="50" charset="-128"/>
              <a:ea typeface="ＭＳ Ｐゴシック" panose="020B0600070205080204" pitchFamily="50" charset="-128"/>
            </a:rPr>
            <a:t>　類似団体平均と比較しほぼ同数、全国平均・千葉県平均と比較し低くなっている要因の一つとして、平成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年度の大規模な組織改正により、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名の職員を削減したことが挙げられるが、平成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年度以降、待機児童の解消等、社会状況の変化に伴う新たな住民ニーズに柔軟に対応するため、職員数は増加傾向にある。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57996</xdr:rowOff>
    </xdr:from>
    <xdr:to>
      <xdr:col>81</xdr:col>
      <xdr:colOff>44450</xdr:colOff>
      <xdr:row>63</xdr:row>
      <xdr:rowOff>68051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59346"/>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55986</xdr:rowOff>
    </xdr:from>
    <xdr:to>
      <xdr:col>77</xdr:col>
      <xdr:colOff>44450</xdr:colOff>
      <xdr:row>63</xdr:row>
      <xdr:rowOff>57996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857336"/>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74735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55986</xdr:rowOff>
    </xdr:from>
    <xdr:to>
      <xdr:col>72</xdr:col>
      <xdr:colOff>203200</xdr:colOff>
      <xdr:row>63</xdr:row>
      <xdr:rowOff>64029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85733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27834</xdr:rowOff>
    </xdr:from>
    <xdr:to>
      <xdr:col>68</xdr:col>
      <xdr:colOff>152400</xdr:colOff>
      <xdr:row>63</xdr:row>
      <xdr:rowOff>64029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82918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64681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54627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17251</xdr:rowOff>
    </xdr:from>
    <xdr:to>
      <xdr:col>81</xdr:col>
      <xdr:colOff>95250</xdr:colOff>
      <xdr:row>63</xdr:row>
      <xdr:rowOff>118851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81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160778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90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7196</xdr:rowOff>
    </xdr:from>
    <xdr:to>
      <xdr:col>77</xdr:col>
      <xdr:colOff>95250</xdr:colOff>
      <xdr:row>63</xdr:row>
      <xdr:rowOff>108796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93573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5186</xdr:rowOff>
    </xdr:from>
    <xdr:to>
      <xdr:col>73</xdr:col>
      <xdr:colOff>44450</xdr:colOff>
      <xdr:row>63</xdr:row>
      <xdr:rowOff>106786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8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91563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13229</xdr:rowOff>
    </xdr:from>
    <xdr:to>
      <xdr:col>68</xdr:col>
      <xdr:colOff>203200</xdr:colOff>
      <xdr:row>63</xdr:row>
      <xdr:rowOff>114829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8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99606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90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148484</xdr:rowOff>
    </xdr:from>
    <xdr:to>
      <xdr:col>64</xdr:col>
      <xdr:colOff>152400</xdr:colOff>
      <xdr:row>63</xdr:row>
      <xdr:rowOff>78634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7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63411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86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年度は前年度の</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これは、義務教育施設維持補修事業債などの事業実施に伴う元利償還金が、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億円増加したことが大きな要因であるが、類似団体と同水準であり、財政健全化法の早期健全化基準である</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％を大きく下回っており、今後も下回るものと推計している。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149981</xdr:rowOff>
    </xdr:from>
    <xdr:to>
      <xdr:col>81</xdr:col>
      <xdr:colOff>44450</xdr:colOff>
      <xdr:row>41</xdr:row>
      <xdr:rowOff>1512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700798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104218</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9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104019</xdr:rowOff>
    </xdr:from>
    <xdr:to>
      <xdr:col>77</xdr:col>
      <xdr:colOff>44450</xdr:colOff>
      <xdr:row>40</xdr:row>
      <xdr:rowOff>149981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96201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605</xdr:rowOff>
    </xdr:from>
    <xdr:to>
      <xdr:col>72</xdr:col>
      <xdr:colOff>203200</xdr:colOff>
      <xdr:row>40</xdr:row>
      <xdr:rowOff>104019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85860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11188</xdr:rowOff>
    </xdr:from>
    <xdr:to>
      <xdr:col>68</xdr:col>
      <xdr:colOff>152400</xdr:colOff>
      <xdr:row>40</xdr:row>
      <xdr:rowOff>605</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669773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122162</xdr:rowOff>
    </xdr:from>
    <xdr:to>
      <xdr:col>81</xdr:col>
      <xdr:colOff>95250</xdr:colOff>
      <xdr:row>41</xdr:row>
      <xdr:rowOff>52312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94239</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99181</xdr:rowOff>
    </xdr:from>
    <xdr:to>
      <xdr:col>77</xdr:col>
      <xdr:colOff>95250</xdr:colOff>
      <xdr:row>41</xdr:row>
      <xdr:rowOff>29331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53219</xdr:rowOff>
    </xdr:from>
    <xdr:to>
      <xdr:col>73</xdr:col>
      <xdr:colOff>44450</xdr:colOff>
      <xdr:row>40</xdr:row>
      <xdr:rowOff>154819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139596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121255</xdr:rowOff>
    </xdr:from>
    <xdr:to>
      <xdr:col>68</xdr:col>
      <xdr:colOff>203200</xdr:colOff>
      <xdr:row>40</xdr:row>
      <xdr:rowOff>51405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61582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131838</xdr:rowOff>
    </xdr:from>
    <xdr:to>
      <xdr:col>64</xdr:col>
      <xdr:colOff>152400</xdr:colOff>
      <xdr:row>39</xdr:row>
      <xdr:rowOff>61988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72165</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年度は前年度の</a:t>
          </a:r>
          <a:r>
            <a:rPr kumimoji="1" lang="en-US" altLang="ja-JP" sz="1300">
              <a:latin typeface="ＭＳ Ｐゴシック" panose="020B0600070205080204" pitchFamily="50" charset="-128"/>
              <a:ea typeface="ＭＳ Ｐゴシック" panose="020B0600070205080204" pitchFamily="50" charset="-128"/>
            </a:rPr>
            <a:t>36.8</a:t>
          </a:r>
          <a:r>
            <a:rPr kumimoji="1" lang="ja-JP" altLang="en-US" sz="1300">
              <a:latin typeface="ＭＳ Ｐゴシック" panose="020B0600070205080204" pitchFamily="50" charset="-128"/>
              <a:ea typeface="ＭＳ Ｐゴシック" panose="020B0600070205080204" pitchFamily="50" charset="-128"/>
            </a:rPr>
            <a:t>％と比較し、</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32.2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これは主に、償還の終了や新京成線連続立体交差事業債の新規発行額の減などにより、地方債の現在高が令和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年度と比較し約</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億円減となったものである。</a:t>
          </a:r>
        </a:p>
        <a:p>
          <a:r>
            <a:rPr kumimoji="1" lang="ja-JP" altLang="en-US" sz="1300">
              <a:latin typeface="ＭＳ Ｐゴシック" panose="020B0600070205080204" pitchFamily="50" charset="-128"/>
              <a:ea typeface="ＭＳ Ｐゴシック" panose="020B0600070205080204" pitchFamily="50" charset="-128"/>
            </a:rPr>
            <a:t>　類似団体と比較すると高い水準となっているが、財政健全化法による早期健全化基準の</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％を大きく下回っている。今後も早期健全化基準</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％を大きく下回る状況が続くと推計しており、財政運営に大きな影響を及ぼさない数値である。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125004</xdr:rowOff>
    </xdr:from>
    <xdr:to>
      <xdr:col>81</xdr:col>
      <xdr:colOff>44450</xdr:colOff>
      <xdr:row>17</xdr:row>
      <xdr:rowOff>32838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868204"/>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123281</xdr:rowOff>
    </xdr:from>
    <xdr:to>
      <xdr:col>77</xdr:col>
      <xdr:colOff>44450</xdr:colOff>
      <xdr:row>17</xdr:row>
      <xdr:rowOff>32838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2866481"/>
          <a:ext cx="889000" cy="8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49167</xdr:rowOff>
    </xdr:from>
    <xdr:to>
      <xdr:col>72</xdr:col>
      <xdr:colOff>203200</xdr:colOff>
      <xdr:row>16</xdr:row>
      <xdr:rowOff>123281</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4401800" y="2792367"/>
          <a:ext cx="889000" cy="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100784</xdr:rowOff>
    </xdr:from>
    <xdr:to>
      <xdr:col>73</xdr:col>
      <xdr:colOff>44450</xdr:colOff>
      <xdr:row>14</xdr:row>
      <xdr:rowOff>30934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37102</xdr:rowOff>
    </xdr:from>
    <xdr:to>
      <xdr:col>68</xdr:col>
      <xdr:colOff>152400</xdr:colOff>
      <xdr:row>16</xdr:row>
      <xdr:rowOff>49167</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3512800" y="278030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126637</xdr:rowOff>
    </xdr:from>
    <xdr:to>
      <xdr:col>68</xdr:col>
      <xdr:colOff>203200</xdr:colOff>
      <xdr:row>14</xdr:row>
      <xdr:rowOff>56787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74204</xdr:rowOff>
    </xdr:from>
    <xdr:to>
      <xdr:col>81</xdr:col>
      <xdr:colOff>95250</xdr:colOff>
      <xdr:row>17</xdr:row>
      <xdr:rowOff>4354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81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46281</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7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153488</xdr:rowOff>
    </xdr:from>
    <xdr:to>
      <xdr:col>77</xdr:col>
      <xdr:colOff>95250</xdr:colOff>
      <xdr:row>17</xdr:row>
      <xdr:rowOff>83638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8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68415</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98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72481</xdr:rowOff>
    </xdr:from>
    <xdr:to>
      <xdr:col>73</xdr:col>
      <xdr:colOff>44450</xdr:colOff>
      <xdr:row>17</xdr:row>
      <xdr:rowOff>2631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81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158858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90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169817</xdr:rowOff>
    </xdr:from>
    <xdr:to>
      <xdr:col>68</xdr:col>
      <xdr:colOff>203200</xdr:colOff>
      <xdr:row>16</xdr:row>
      <xdr:rowOff>99967</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7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84744</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82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157752</xdr:rowOff>
    </xdr:from>
    <xdr:to>
      <xdr:col>64</xdr:col>
      <xdr:colOff>152400</xdr:colOff>
      <xdr:row>16</xdr:row>
      <xdr:rowOff>87902</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7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72679</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81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109,564
107,597
21.08
43,458,783
40,716,870
2,498,463
21,109,449
36,588,585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これまで定員適正化計画に基づく職員採用の抑制や組織改正等の適正な定員管理により減少傾向にあったが、近年は社会状況の変化に伴う新たな住民ニーズに柔軟に対応するための職員数の増加、全国的な賃上げの要請により人件費は増加傾向で推移している。</a:t>
          </a:r>
        </a:p>
        <a:p>
          <a:r>
            <a:rPr kumimoji="1" lang="ja-JP" altLang="en-US" sz="1250">
              <a:latin typeface="ＭＳ Ｐゴシック" panose="020B0600070205080204" pitchFamily="50" charset="-128"/>
              <a:ea typeface="ＭＳ Ｐゴシック" panose="020B0600070205080204" pitchFamily="50" charset="-128"/>
            </a:rPr>
            <a:t>　人件費が増加傾向となっているものの、義務的経費についても増加しているため、経常収支比率の人件費の割合はおおむね横ばいとなっている。今後も同程度で推移していく見込みである。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83566</xdr:rowOff>
    </xdr:from>
    <xdr:to>
      <xdr:col>24</xdr:col>
      <xdr:colOff>25400</xdr:colOff>
      <xdr:row>39</xdr:row>
      <xdr:rowOff>156718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77011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163593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35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83566</xdr:rowOff>
    </xdr:from>
    <xdr:to>
      <xdr:col>19</xdr:col>
      <xdr:colOff>187325</xdr:colOff>
      <xdr:row>40</xdr:row>
      <xdr:rowOff>94996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77011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163576</xdr:rowOff>
    </xdr:from>
    <xdr:to>
      <xdr:col>15</xdr:col>
      <xdr:colOff>98425</xdr:colOff>
      <xdr:row>40</xdr:row>
      <xdr:rowOff>94996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7867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163576</xdr:rowOff>
    </xdr:from>
    <xdr:to>
      <xdr:col>11</xdr:col>
      <xdr:colOff>9525</xdr:colOff>
      <xdr:row>39</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786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87393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105681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105918</xdr:rowOff>
    </xdr:from>
    <xdr:to>
      <xdr:col>24</xdr:col>
      <xdr:colOff>76200</xdr:colOff>
      <xdr:row>40</xdr:row>
      <xdr:rowOff>36068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77995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32766</xdr:rowOff>
    </xdr:from>
    <xdr:to>
      <xdr:col>20</xdr:col>
      <xdr:colOff>38100</xdr:colOff>
      <xdr:row>39</xdr:row>
      <xdr:rowOff>134366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119143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0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44196</xdr:rowOff>
    </xdr:from>
    <xdr:to>
      <xdr:col>15</xdr:col>
      <xdr:colOff>149225</xdr:colOff>
      <xdr:row>40</xdr:row>
      <xdr:rowOff>145796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9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130573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9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112776</xdr:rowOff>
    </xdr:from>
    <xdr:to>
      <xdr:col>11</xdr:col>
      <xdr:colOff>60325</xdr:colOff>
      <xdr:row>39</xdr:row>
      <xdr:rowOff>42926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27703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41910</xdr:rowOff>
    </xdr:from>
    <xdr:to>
      <xdr:col>6</xdr:col>
      <xdr:colOff>171450</xdr:colOff>
      <xdr:row>39</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ポイント上昇した。前年度から約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億円の増となった公共施設などの光熱水費の影響が大きくなっている。</a:t>
          </a:r>
        </a:p>
        <a:p>
          <a:r>
            <a:rPr kumimoji="1" lang="ja-JP" altLang="en-US" sz="1300">
              <a:latin typeface="ＭＳ Ｐゴシック" panose="020B0600070205080204" pitchFamily="50" charset="-128"/>
              <a:ea typeface="ＭＳ Ｐゴシック" panose="020B0600070205080204" pitchFamily="50" charset="-128"/>
            </a:rPr>
            <a:t>　今後も物価高騰の影響を受けると見込むが、事業の見直しや行財政改革を継続し、物件費の抑制に取り組んでいく。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116114</xdr:rowOff>
    </xdr:from>
    <xdr:to>
      <xdr:col>82</xdr:col>
      <xdr:colOff>107950</xdr:colOff>
      <xdr:row>15</xdr:row>
      <xdr:rowOff>20864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164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116114</xdr:rowOff>
    </xdr:from>
    <xdr:to>
      <xdr:col>78</xdr:col>
      <xdr:colOff>69850</xdr:colOff>
      <xdr:row>15</xdr:row>
      <xdr:rowOff>9979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5164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9979</xdr:rowOff>
    </xdr:from>
    <xdr:to>
      <xdr:col>73</xdr:col>
      <xdr:colOff>180975</xdr:colOff>
      <xdr:row>16</xdr:row>
      <xdr:rowOff>45357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817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23586</xdr:rowOff>
    </xdr:from>
    <xdr:to>
      <xdr:col>69</xdr:col>
      <xdr:colOff>92075</xdr:colOff>
      <xdr:row>16</xdr:row>
      <xdr:rowOff>45357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667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158041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65314</xdr:rowOff>
    </xdr:from>
    <xdr:to>
      <xdr:col>78</xdr:col>
      <xdr:colOff>120650</xdr:colOff>
      <xdr:row>14</xdr:row>
      <xdr:rowOff>166914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5641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130629</xdr:rowOff>
    </xdr:from>
    <xdr:to>
      <xdr:col>74</xdr:col>
      <xdr:colOff>31750</xdr:colOff>
      <xdr:row>15</xdr:row>
      <xdr:rowOff>60779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70956</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144236</xdr:rowOff>
    </xdr:from>
    <xdr:to>
      <xdr:col>65</xdr:col>
      <xdr:colOff>53975</xdr:colOff>
      <xdr:row>16</xdr:row>
      <xdr:rowOff>74386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84563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ポイント下降した。</a:t>
          </a:r>
        </a:p>
        <a:p>
          <a:r>
            <a:rPr kumimoji="1" lang="ja-JP" altLang="en-US" sz="1300">
              <a:latin typeface="ＭＳ Ｐゴシック" panose="020B0600070205080204" pitchFamily="50" charset="-128"/>
              <a:ea typeface="ＭＳ Ｐゴシック" panose="020B0600070205080204" pitchFamily="50" charset="-128"/>
            </a:rPr>
            <a:t>　これは児童手当といった一部扶助費の減のほか、特定財源の増により経常経費充当一般財源が減になったことなどによる。</a:t>
          </a:r>
        </a:p>
        <a:p>
          <a:r>
            <a:rPr kumimoji="1" lang="ja-JP" altLang="en-US" sz="1300">
              <a:latin typeface="ＭＳ Ｐゴシック" panose="020B0600070205080204" pitchFamily="50" charset="-128"/>
              <a:ea typeface="ＭＳ Ｐゴシック" panose="020B0600070205080204" pitchFamily="50" charset="-128"/>
            </a:rPr>
            <a:t>　類似団体の平均値よりも低くなっている要因としては、単独扶助費等の見直しを継続的に行っていることなどが挙げられる。</a:t>
          </a:r>
        </a:p>
        <a:p>
          <a:r>
            <a:rPr kumimoji="1" lang="ja-JP" altLang="en-US" sz="1300">
              <a:latin typeface="ＭＳ Ｐゴシック" panose="020B0600070205080204" pitchFamily="50" charset="-128"/>
              <a:ea typeface="ＭＳ Ｐゴシック" panose="020B0600070205080204" pitchFamily="50" charset="-128"/>
            </a:rPr>
            <a:t>　扶助費については、少子高齢化などにより、今後も増加が見込まれるが、引き続き適正な抑制に取り組んでいく。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20320</xdr:rowOff>
    </xdr:from>
    <xdr:to>
      <xdr:col>24</xdr:col>
      <xdr:colOff>25400</xdr:colOff>
      <xdr:row>56</xdr:row>
      <xdr:rowOff>43180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21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27940</xdr:rowOff>
    </xdr:from>
    <xdr:to>
      <xdr:col>19</xdr:col>
      <xdr:colOff>187325</xdr:colOff>
      <xdr:row>56</xdr:row>
      <xdr:rowOff>43180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29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27940</xdr:rowOff>
    </xdr:from>
    <xdr:to>
      <xdr:col>15</xdr:col>
      <xdr:colOff>98425</xdr:colOff>
      <xdr:row>56</xdr:row>
      <xdr:rowOff>104140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29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27940</xdr:rowOff>
    </xdr:from>
    <xdr:to>
      <xdr:col>11</xdr:col>
      <xdr:colOff>9525</xdr:colOff>
      <xdr:row>56</xdr:row>
      <xdr:rowOff>104140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29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140970</xdr:rowOff>
    </xdr:from>
    <xdr:to>
      <xdr:col>24</xdr:col>
      <xdr:colOff>76200</xdr:colOff>
      <xdr:row>56</xdr:row>
      <xdr:rowOff>71120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157497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163830</xdr:rowOff>
    </xdr:from>
    <xdr:to>
      <xdr:col>20</xdr:col>
      <xdr:colOff>38100</xdr:colOff>
      <xdr:row>56</xdr:row>
      <xdr:rowOff>93980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148590</xdr:rowOff>
    </xdr:from>
    <xdr:to>
      <xdr:col>15</xdr:col>
      <xdr:colOff>149225</xdr:colOff>
      <xdr:row>56</xdr:row>
      <xdr:rowOff>78740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88917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53340</xdr:rowOff>
    </xdr:from>
    <xdr:to>
      <xdr:col>11</xdr:col>
      <xdr:colOff>60325</xdr:colOff>
      <xdr:row>56</xdr:row>
      <xdr:rowOff>154940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148590</xdr:rowOff>
    </xdr:from>
    <xdr:to>
      <xdr:col>6</xdr:col>
      <xdr:colOff>171450</xdr:colOff>
      <xdr:row>56</xdr:row>
      <xdr:rowOff>78740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88917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少子高齢化に伴う給付費の増などにより、各特別会計への繰出金が増となっている。特別会計への繰出金については、今後の推計も行っており、増額が見込まれるが、保険料収入などの確保に努め、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26307</xdr:rowOff>
    </xdr:from>
    <xdr:to>
      <xdr:col>82</xdr:col>
      <xdr:colOff>107950</xdr:colOff>
      <xdr:row>57</xdr:row>
      <xdr:rowOff>113393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989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98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58</xdr:row>
      <xdr:rowOff>105228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425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29028</xdr:rowOff>
    </xdr:from>
    <xdr:to>
      <xdr:col>69</xdr:col>
      <xdr:colOff>92075</xdr:colOff>
      <xdr:row>58</xdr:row>
      <xdr:rowOff>105228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73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62593</xdr:rowOff>
    </xdr:from>
    <xdr:to>
      <xdr:col>82</xdr:col>
      <xdr:colOff>158750</xdr:colOff>
      <xdr:row>57</xdr:row>
      <xdr:rowOff>164193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34670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146957</xdr:rowOff>
    </xdr:from>
    <xdr:to>
      <xdr:col>78</xdr:col>
      <xdr:colOff>120650</xdr:colOff>
      <xdr:row>57</xdr:row>
      <xdr:rowOff>77107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61884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54428</xdr:rowOff>
    </xdr:from>
    <xdr:to>
      <xdr:col>69</xdr:col>
      <xdr:colOff>142875</xdr:colOff>
      <xdr:row>58</xdr:row>
      <xdr:rowOff>156028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ポイントの上昇となった。</a:t>
          </a:r>
        </a:p>
        <a:p>
          <a:r>
            <a:rPr kumimoji="1" lang="ja-JP" altLang="en-US" sz="1300">
              <a:latin typeface="ＭＳ Ｐゴシック" panose="020B0600070205080204" pitchFamily="50" charset="-128"/>
              <a:ea typeface="ＭＳ Ｐゴシック" panose="020B0600070205080204" pitchFamily="50" charset="-128"/>
            </a:rPr>
            <a:t>　類似団体内平均値と比較して高くなっている要因は、ごみ・し尿処理業務を一部事務組合で実施していることが挙げられ、組合が過去に実施した公共事業に係る公債費の増などの影響がみられる。</a:t>
          </a:r>
        </a:p>
        <a:p>
          <a:r>
            <a:rPr kumimoji="1" lang="ja-JP" altLang="en-US" sz="1300">
              <a:latin typeface="ＭＳ Ｐゴシック" panose="020B0600070205080204" pitchFamily="50" charset="-128"/>
              <a:ea typeface="ＭＳ Ｐゴシック" panose="020B0600070205080204" pitchFamily="50" charset="-128"/>
            </a:rPr>
            <a:t>　今後も類似団体より高い傾向が続くと考えられるが、事務事業の見直しを継続していく。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51562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3860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38</xdr:row>
      <xdr:rowOff>8128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3860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38</xdr:row>
      <xdr:rowOff>8128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4500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106426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440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これは、市庁舎免震改修事業債など過去に実施した必要不可欠な大型事業の償還がピークとなっているためである。</a:t>
          </a:r>
        </a:p>
        <a:p>
          <a:r>
            <a:rPr kumimoji="1" lang="ja-JP" altLang="en-US" sz="1300">
              <a:latin typeface="ＭＳ Ｐゴシック" panose="020B0600070205080204" pitchFamily="50" charset="-128"/>
              <a:ea typeface="ＭＳ Ｐゴシック" panose="020B0600070205080204" pitchFamily="50" charset="-128"/>
            </a:rPr>
            <a:t>　公債費については、毎年度決算後及び予算編成後に推計を行っており、今後数年間は高水準で推移することが見込まれているため、減債基金への計画的な積み立てを実施し、適切に対応していく。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153670</xdr:rowOff>
    </xdr:from>
    <xdr:to>
      <xdr:col>24</xdr:col>
      <xdr:colOff>25400</xdr:colOff>
      <xdr:row>78</xdr:row>
      <xdr:rowOff>50800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355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78</xdr:row>
      <xdr:rowOff>27939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3553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168911</xdr:rowOff>
    </xdr:from>
    <xdr:to>
      <xdr:col>15</xdr:col>
      <xdr:colOff>98425</xdr:colOff>
      <xdr:row>78</xdr:row>
      <xdr:rowOff>27939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3705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168911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2867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148589</xdr:rowOff>
    </xdr:from>
    <xdr:to>
      <xdr:col>15</xdr:col>
      <xdr:colOff>149225</xdr:colOff>
      <xdr:row>78</xdr:row>
      <xdr:rowOff>78739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118111</xdr:rowOff>
    </xdr:from>
    <xdr:to>
      <xdr:col>11</xdr:col>
      <xdr:colOff>60325</xdr:colOff>
      <xdr:row>78</xdr:row>
      <xdr:rowOff>48261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33038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行政評価を活用したあらゆる事務事業の見直しを行うなど、行財政改革を継続している。</a:t>
          </a:r>
        </a:p>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公債費以外の経常収支比率について、類似団体と比較し、過去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年で初めて平均を下回った。市域が狭いながらも住宅都市として堅調に発展し続け、法人市民税が少ない状況にあるため、分母となる経常一般財源について、依存財源によるところが大きい状況にある。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130810</xdr:rowOff>
    </xdr:from>
    <xdr:to>
      <xdr:col>82</xdr:col>
      <xdr:colOff>107950</xdr:colOff>
      <xdr:row>76</xdr:row>
      <xdr:rowOff>119380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9895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130810</xdr:rowOff>
    </xdr:from>
    <xdr:to>
      <xdr:col>78</xdr:col>
      <xdr:colOff>69850</xdr:colOff>
      <xdr:row>77</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98956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20320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317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123189</xdr:rowOff>
    </xdr:from>
    <xdr:to>
      <xdr:col>69</xdr:col>
      <xdr:colOff>92075</xdr:colOff>
      <xdr:row>78</xdr:row>
      <xdr:rowOff>20320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3248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68580</xdr:rowOff>
    </xdr:from>
    <xdr:to>
      <xdr:col>82</xdr:col>
      <xdr:colOff>158750</xdr:colOff>
      <xdr:row>76</xdr:row>
      <xdr:rowOff>170180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85107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80010</xdr:rowOff>
    </xdr:from>
    <xdr:to>
      <xdr:col>78</xdr:col>
      <xdr:colOff>120650</xdr:colOff>
      <xdr:row>76</xdr:row>
      <xdr:rowOff>10161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166388</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025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140970</xdr:rowOff>
    </xdr:from>
    <xdr:to>
      <xdr:col>69</xdr:col>
      <xdr:colOff>142875</xdr:colOff>
      <xdr:row>78</xdr:row>
      <xdr:rowOff>71120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55897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158766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141501</xdr:rowOff>
    </xdr:from>
    <xdr:to>
      <xdr:col>29</xdr:col>
      <xdr:colOff>127000</xdr:colOff>
      <xdr:row>16</xdr:row>
      <xdr:rowOff>149296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932326"/>
          <a:ext cx="647700" cy="7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141501</xdr:rowOff>
    </xdr:from>
    <xdr:to>
      <xdr:col>26</xdr:col>
      <xdr:colOff>50800</xdr:colOff>
      <xdr:row>17</xdr:row>
      <xdr:rowOff>1941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32326"/>
          <a:ext cx="698500" cy="31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1941</xdr:rowOff>
    </xdr:from>
    <xdr:to>
      <xdr:col>22</xdr:col>
      <xdr:colOff>114300</xdr:colOff>
      <xdr:row>17</xdr:row>
      <xdr:rowOff>60142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64216"/>
          <a:ext cx="698500" cy="58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169262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60142</xdr:rowOff>
    </xdr:from>
    <xdr:to>
      <xdr:col>18</xdr:col>
      <xdr:colOff>177800</xdr:colOff>
      <xdr:row>17</xdr:row>
      <xdr:rowOff>84739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22417"/>
          <a:ext cx="698500" cy="24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36628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49499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6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98496</xdr:rowOff>
    </xdr:from>
    <xdr:to>
      <xdr:col>29</xdr:col>
      <xdr:colOff>177800</xdr:colOff>
      <xdr:row>17</xdr:row>
      <xdr:rowOff>28646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89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70573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6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90701</xdr:rowOff>
    </xdr:from>
    <xdr:to>
      <xdr:col>26</xdr:col>
      <xdr:colOff>101600</xdr:colOff>
      <xdr:row>17</xdr:row>
      <xdr:rowOff>20851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81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5628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96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122591</xdr:rowOff>
    </xdr:from>
    <xdr:to>
      <xdr:col>22</xdr:col>
      <xdr:colOff>165100</xdr:colOff>
      <xdr:row>17</xdr:row>
      <xdr:rowOff>52741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13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37518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9342</xdr:rowOff>
    </xdr:from>
    <xdr:to>
      <xdr:col>19</xdr:col>
      <xdr:colOff>38100</xdr:colOff>
      <xdr:row>17</xdr:row>
      <xdr:rowOff>110942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71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95719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5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33939</xdr:rowOff>
    </xdr:from>
    <xdr:to>
      <xdr:col>15</xdr:col>
      <xdr:colOff>101600</xdr:colOff>
      <xdr:row>17</xdr:row>
      <xdr:rowOff>135539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96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120316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174320</xdr:rowOff>
    </xdr:from>
    <xdr:to>
      <xdr:col>29</xdr:col>
      <xdr:colOff>127000</xdr:colOff>
      <xdr:row>35</xdr:row>
      <xdr:rowOff>270637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784670"/>
          <a:ext cx="647700" cy="96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159097</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6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270637</xdr:rowOff>
    </xdr:from>
    <xdr:to>
      <xdr:col>26</xdr:col>
      <xdr:colOff>50800</xdr:colOff>
      <xdr:row>35</xdr:row>
      <xdr:rowOff>282181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80987"/>
          <a:ext cx="698500" cy="11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259283</xdr:rowOff>
    </xdr:from>
    <xdr:to>
      <xdr:col>22</xdr:col>
      <xdr:colOff>114300</xdr:colOff>
      <xdr:row>35</xdr:row>
      <xdr:rowOff>282181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869633"/>
          <a:ext cx="698500" cy="22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332643</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259283</xdr:rowOff>
    </xdr:from>
    <xdr:to>
      <xdr:col>18</xdr:col>
      <xdr:colOff>177800</xdr:colOff>
      <xdr:row>36</xdr:row>
      <xdr:rowOff>26416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869633"/>
          <a:ext cx="698500" cy="110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315777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323956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123520</xdr:rowOff>
    </xdr:from>
    <xdr:to>
      <xdr:col>29</xdr:col>
      <xdr:colOff>177800</xdr:colOff>
      <xdr:row>35</xdr:row>
      <xdr:rowOff>225120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33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311497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219837</xdr:rowOff>
    </xdr:from>
    <xdr:to>
      <xdr:col>26</xdr:col>
      <xdr:colOff>101600</xdr:colOff>
      <xdr:row>35</xdr:row>
      <xdr:rowOff>321437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30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306214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1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231381</xdr:rowOff>
    </xdr:from>
    <xdr:to>
      <xdr:col>22</xdr:col>
      <xdr:colOff>165100</xdr:colOff>
      <xdr:row>35</xdr:row>
      <xdr:rowOff>332981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41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317758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2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208483</xdr:rowOff>
    </xdr:from>
    <xdr:to>
      <xdr:col>19</xdr:col>
      <xdr:colOff>38100</xdr:colOff>
      <xdr:row>35</xdr:row>
      <xdr:rowOff>310083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1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320260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8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318516</xdr:rowOff>
    </xdr:from>
    <xdr:to>
      <xdr:col>15</xdr:col>
      <xdr:colOff>101600</xdr:colOff>
      <xdr:row>36</xdr:row>
      <xdr:rowOff>77216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28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61993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0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109,564
107,597
21.08
43,458,783
40,716,870
2,498,463
21,109,449
36,588,585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147838</xdr:rowOff>
    </xdr:from>
    <xdr:to>
      <xdr:col>24</xdr:col>
      <xdr:colOff>63500</xdr:colOff>
      <xdr:row>35</xdr:row>
      <xdr:rowOff>162697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48588"/>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162697</xdr:rowOff>
    </xdr:from>
    <xdr:to>
      <xdr:col>19</xdr:col>
      <xdr:colOff>177800</xdr:colOff>
      <xdr:row>36</xdr:row>
      <xdr:rowOff>37859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63447"/>
          <a:ext cx="889000" cy="4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37859</xdr:rowOff>
    </xdr:from>
    <xdr:to>
      <xdr:col>15</xdr:col>
      <xdr:colOff>50800</xdr:colOff>
      <xdr:row>37</xdr:row>
      <xdr:rowOff>58273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10059"/>
          <a:ext cx="889000" cy="19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63375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29195</xdr:rowOff>
    </xdr:from>
    <xdr:to>
      <xdr:col>10</xdr:col>
      <xdr:colOff>114300</xdr:colOff>
      <xdr:row>37</xdr:row>
      <xdr:rowOff>58273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372845"/>
          <a:ext cx="889000" cy="2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164325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167274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97038</xdr:rowOff>
    </xdr:from>
    <xdr:to>
      <xdr:col>24</xdr:col>
      <xdr:colOff>114300</xdr:colOff>
      <xdr:row>36</xdr:row>
      <xdr:rowOff>27188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75465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7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111897</xdr:rowOff>
    </xdr:from>
    <xdr:to>
      <xdr:col>20</xdr:col>
      <xdr:colOff>38100</xdr:colOff>
      <xdr:row>36</xdr:row>
      <xdr:rowOff>42047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1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33174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0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158509</xdr:rowOff>
    </xdr:from>
    <xdr:to>
      <xdr:col>15</xdr:col>
      <xdr:colOff>101600</xdr:colOff>
      <xdr:row>36</xdr:row>
      <xdr:rowOff>88659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5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79786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5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7473</xdr:rowOff>
    </xdr:from>
    <xdr:to>
      <xdr:col>10</xdr:col>
      <xdr:colOff>165100</xdr:colOff>
      <xdr:row>37</xdr:row>
      <xdr:rowOff>109073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100200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4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149845</xdr:rowOff>
    </xdr:from>
    <xdr:to>
      <xdr:col>6</xdr:col>
      <xdr:colOff>38100</xdr:colOff>
      <xdr:row>37</xdr:row>
      <xdr:rowOff>79995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2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71122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1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88200</xdr:rowOff>
    </xdr:from>
    <xdr:to>
      <xdr:col>24</xdr:col>
      <xdr:colOff>63500</xdr:colOff>
      <xdr:row>58</xdr:row>
      <xdr:rowOff>136712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32300"/>
          <a:ext cx="838200" cy="4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136712</xdr:rowOff>
    </xdr:from>
    <xdr:to>
      <xdr:col>19</xdr:col>
      <xdr:colOff>177800</xdr:colOff>
      <xdr:row>59</xdr:row>
      <xdr:rowOff>108414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80812"/>
          <a:ext cx="889000" cy="14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79693</xdr:rowOff>
    </xdr:from>
    <xdr:to>
      <xdr:col>15</xdr:col>
      <xdr:colOff>50800</xdr:colOff>
      <xdr:row>59</xdr:row>
      <xdr:rowOff>108414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195243"/>
          <a:ext cx="889000" cy="2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79693</xdr:rowOff>
    </xdr:from>
    <xdr:to>
      <xdr:col>10</xdr:col>
      <xdr:colOff>114300</xdr:colOff>
      <xdr:row>59</xdr:row>
      <xdr:rowOff>105459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95243"/>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69671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111472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37400</xdr:rowOff>
    </xdr:from>
    <xdr:to>
      <xdr:col>24</xdr:col>
      <xdr:colOff>114300</xdr:colOff>
      <xdr:row>58</xdr:row>
      <xdr:rowOff>139000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8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123777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85912</xdr:rowOff>
    </xdr:from>
    <xdr:to>
      <xdr:col>20</xdr:col>
      <xdr:colOff>38100</xdr:colOff>
      <xdr:row>59</xdr:row>
      <xdr:rowOff>16062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3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7189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2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57614</xdr:rowOff>
    </xdr:from>
    <xdr:to>
      <xdr:col>15</xdr:col>
      <xdr:colOff>101600</xdr:colOff>
      <xdr:row>59</xdr:row>
      <xdr:rowOff>159214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1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150341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26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28893</xdr:rowOff>
    </xdr:from>
    <xdr:to>
      <xdr:col>10</xdr:col>
      <xdr:colOff>165100</xdr:colOff>
      <xdr:row>59</xdr:row>
      <xdr:rowOff>130493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1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121620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23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54659</xdr:rowOff>
    </xdr:from>
    <xdr:to>
      <xdr:col>6</xdr:col>
      <xdr:colOff>38100</xdr:colOff>
      <xdr:row>59</xdr:row>
      <xdr:rowOff>156259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7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147386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6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59598</xdr:rowOff>
    </xdr:from>
    <xdr:to>
      <xdr:col>24</xdr:col>
      <xdr:colOff>63500</xdr:colOff>
      <xdr:row>78</xdr:row>
      <xdr:rowOff>62387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32698"/>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58959</xdr:rowOff>
    </xdr:from>
    <xdr:to>
      <xdr:col>19</xdr:col>
      <xdr:colOff>177800</xdr:colOff>
      <xdr:row>78</xdr:row>
      <xdr:rowOff>59598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32059"/>
          <a:ext cx="8890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51505</xdr:rowOff>
    </xdr:from>
    <xdr:to>
      <xdr:col>15</xdr:col>
      <xdr:colOff>50800</xdr:colOff>
      <xdr:row>78</xdr:row>
      <xdr:rowOff>58959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24605"/>
          <a:ext cx="889000" cy="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51505</xdr:rowOff>
    </xdr:from>
    <xdr:to>
      <xdr:col>10</xdr:col>
      <xdr:colOff>114300</xdr:colOff>
      <xdr:row>78</xdr:row>
      <xdr:rowOff>53198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24605"/>
          <a:ext cx="88900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11587</xdr:rowOff>
    </xdr:from>
    <xdr:to>
      <xdr:col>24</xdr:col>
      <xdr:colOff>114300</xdr:colOff>
      <xdr:row>78</xdr:row>
      <xdr:rowOff>113187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8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97964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9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8798</xdr:rowOff>
    </xdr:from>
    <xdr:to>
      <xdr:col>20</xdr:col>
      <xdr:colOff>38100</xdr:colOff>
      <xdr:row>78</xdr:row>
      <xdr:rowOff>110398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101525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8159</xdr:rowOff>
    </xdr:from>
    <xdr:to>
      <xdr:col>15</xdr:col>
      <xdr:colOff>101600</xdr:colOff>
      <xdr:row>78</xdr:row>
      <xdr:rowOff>109759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8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100886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705</xdr:rowOff>
    </xdr:from>
    <xdr:to>
      <xdr:col>10</xdr:col>
      <xdr:colOff>165100</xdr:colOff>
      <xdr:row>78</xdr:row>
      <xdr:rowOff>102305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93432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6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2398</xdr:rowOff>
    </xdr:from>
    <xdr:to>
      <xdr:col>6</xdr:col>
      <xdr:colOff>38100</xdr:colOff>
      <xdr:row>78</xdr:row>
      <xdr:rowOff>103998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7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95125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6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115294</xdr:rowOff>
    </xdr:from>
    <xdr:to>
      <xdr:col>24</xdr:col>
      <xdr:colOff>63500</xdr:colOff>
      <xdr:row>97</xdr:row>
      <xdr:rowOff>21903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574494"/>
          <a:ext cx="838200" cy="7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115294</xdr:rowOff>
    </xdr:from>
    <xdr:to>
      <xdr:col>19</xdr:col>
      <xdr:colOff>177800</xdr:colOff>
      <xdr:row>97</xdr:row>
      <xdr:rowOff>133916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74494"/>
          <a:ext cx="889000" cy="19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133916</xdr:rowOff>
    </xdr:from>
    <xdr:to>
      <xdr:col>15</xdr:col>
      <xdr:colOff>50800</xdr:colOff>
      <xdr:row>97</xdr:row>
      <xdr:rowOff>154369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64566"/>
          <a:ext cx="889000" cy="2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4198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154369</xdr:rowOff>
    </xdr:from>
    <xdr:to>
      <xdr:col>10</xdr:col>
      <xdr:colOff>114300</xdr:colOff>
      <xdr:row>98</xdr:row>
      <xdr:rowOff>24874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85019"/>
          <a:ext cx="889000" cy="4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60762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142553</xdr:rowOff>
    </xdr:from>
    <xdr:to>
      <xdr:col>24</xdr:col>
      <xdr:colOff>114300</xdr:colOff>
      <xdr:row>97</xdr:row>
      <xdr:rowOff>72703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0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120980</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8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64494</xdr:rowOff>
    </xdr:from>
    <xdr:to>
      <xdr:col>20</xdr:col>
      <xdr:colOff>38100</xdr:colOff>
      <xdr:row>96</xdr:row>
      <xdr:rowOff>166094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157221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61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83116</xdr:rowOff>
    </xdr:from>
    <xdr:to>
      <xdr:col>15</xdr:col>
      <xdr:colOff>101600</xdr:colOff>
      <xdr:row>98</xdr:row>
      <xdr:rowOff>13266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4393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0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103569</xdr:rowOff>
    </xdr:from>
    <xdr:to>
      <xdr:col>10</xdr:col>
      <xdr:colOff>165100</xdr:colOff>
      <xdr:row>98</xdr:row>
      <xdr:rowOff>33719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24846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2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145524</xdr:rowOff>
    </xdr:from>
    <xdr:to>
      <xdr:col>6</xdr:col>
      <xdr:colOff>38100</xdr:colOff>
      <xdr:row>98</xdr:row>
      <xdr:rowOff>75674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7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66801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7047</xdr:rowOff>
    </xdr:from>
    <xdr:to>
      <xdr:col>55</xdr:col>
      <xdr:colOff>0</xdr:colOff>
      <xdr:row>37</xdr:row>
      <xdr:rowOff>57720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50697"/>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140462</xdr:rowOff>
    </xdr:from>
    <xdr:to>
      <xdr:col>50</xdr:col>
      <xdr:colOff>114300</xdr:colOff>
      <xdr:row>37</xdr:row>
      <xdr:rowOff>57720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283962"/>
          <a:ext cx="889000" cy="111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20391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140462</xdr:rowOff>
    </xdr:from>
    <xdr:to>
      <xdr:col>45</xdr:col>
      <xdr:colOff>177800</xdr:colOff>
      <xdr:row>37</xdr:row>
      <xdr:rowOff>95700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283962"/>
          <a:ext cx="889000" cy="115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95700</xdr:rowOff>
    </xdr:from>
    <xdr:to>
      <xdr:col>41</xdr:col>
      <xdr:colOff>50800</xdr:colOff>
      <xdr:row>37</xdr:row>
      <xdr:rowOff>122805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39350"/>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121411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127697</xdr:rowOff>
    </xdr:from>
    <xdr:to>
      <xdr:col>55</xdr:col>
      <xdr:colOff>50800</xdr:colOff>
      <xdr:row>37</xdr:row>
      <xdr:rowOff>57847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9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106124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7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6920</xdr:rowOff>
    </xdr:from>
    <xdr:to>
      <xdr:col>50</xdr:col>
      <xdr:colOff>165100</xdr:colOff>
      <xdr:row>37</xdr:row>
      <xdr:rowOff>108520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99647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89662</xdr:rowOff>
    </xdr:from>
    <xdr:to>
      <xdr:col>46</xdr:col>
      <xdr:colOff>38100</xdr:colOff>
      <xdr:row>31</xdr:row>
      <xdr:rowOff>19812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23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10939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32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44900</xdr:rowOff>
    </xdr:from>
    <xdr:to>
      <xdr:col>41</xdr:col>
      <xdr:colOff>101600</xdr:colOff>
      <xdr:row>37</xdr:row>
      <xdr:rowOff>146500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137627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8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72005</xdr:rowOff>
    </xdr:from>
    <xdr:to>
      <xdr:col>36</xdr:col>
      <xdr:colOff>165100</xdr:colOff>
      <xdr:row>38</xdr:row>
      <xdr:rowOff>2155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1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164733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0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12103</xdr:rowOff>
    </xdr:from>
    <xdr:to>
      <xdr:col>55</xdr:col>
      <xdr:colOff>0</xdr:colOff>
      <xdr:row>57</xdr:row>
      <xdr:rowOff>52019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613303"/>
          <a:ext cx="838200" cy="21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169930</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28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12103</xdr:rowOff>
    </xdr:from>
    <xdr:to>
      <xdr:col>50</xdr:col>
      <xdr:colOff>114300</xdr:colOff>
      <xdr:row>56</xdr:row>
      <xdr:rowOff>110452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613303"/>
          <a:ext cx="889000" cy="9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110452</xdr:rowOff>
    </xdr:from>
    <xdr:to>
      <xdr:col>45</xdr:col>
      <xdr:colOff>177800</xdr:colOff>
      <xdr:row>57</xdr:row>
      <xdr:rowOff>23089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11652"/>
          <a:ext cx="889000" cy="8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164782</xdr:rowOff>
    </xdr:from>
    <xdr:to>
      <xdr:col>41</xdr:col>
      <xdr:colOff>50800</xdr:colOff>
      <xdr:row>57</xdr:row>
      <xdr:rowOff>23089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765982"/>
          <a:ext cx="889000" cy="2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1219</xdr:rowOff>
    </xdr:from>
    <xdr:to>
      <xdr:col>55</xdr:col>
      <xdr:colOff>50800</xdr:colOff>
      <xdr:row>57</xdr:row>
      <xdr:rowOff>102819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7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151096</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132753</xdr:rowOff>
    </xdr:from>
    <xdr:to>
      <xdr:col>50</xdr:col>
      <xdr:colOff>165100</xdr:colOff>
      <xdr:row>56</xdr:row>
      <xdr:rowOff>62903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5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54030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65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59652</xdr:rowOff>
    </xdr:from>
    <xdr:to>
      <xdr:col>46</xdr:col>
      <xdr:colOff>38100</xdr:colOff>
      <xdr:row>56</xdr:row>
      <xdr:rowOff>161252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6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152379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7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143739</xdr:rowOff>
    </xdr:from>
    <xdr:to>
      <xdr:col>41</xdr:col>
      <xdr:colOff>101600</xdr:colOff>
      <xdr:row>57</xdr:row>
      <xdr:rowOff>73889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4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65016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113982</xdr:rowOff>
    </xdr:from>
    <xdr:to>
      <xdr:col>36</xdr:col>
      <xdr:colOff>165100</xdr:colOff>
      <xdr:row>57</xdr:row>
      <xdr:rowOff>44132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1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35259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0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149690</xdr:rowOff>
    </xdr:from>
    <xdr:to>
      <xdr:col>55</xdr:col>
      <xdr:colOff>0</xdr:colOff>
      <xdr:row>78</xdr:row>
      <xdr:rowOff>56262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351340"/>
          <a:ext cx="838200" cy="7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147244</xdr:rowOff>
    </xdr:from>
    <xdr:to>
      <xdr:col>50</xdr:col>
      <xdr:colOff>114300</xdr:colOff>
      <xdr:row>78</xdr:row>
      <xdr:rowOff>56262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348894"/>
          <a:ext cx="889000" cy="8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147244</xdr:rowOff>
    </xdr:from>
    <xdr:to>
      <xdr:col>45</xdr:col>
      <xdr:colOff>177800</xdr:colOff>
      <xdr:row>78</xdr:row>
      <xdr:rowOff>43596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348894"/>
          <a:ext cx="889000" cy="6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22839</xdr:rowOff>
    </xdr:from>
    <xdr:to>
      <xdr:col>41</xdr:col>
      <xdr:colOff>50800</xdr:colOff>
      <xdr:row>78</xdr:row>
      <xdr:rowOff>43596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395939"/>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98890</xdr:rowOff>
    </xdr:from>
    <xdr:to>
      <xdr:col>55</xdr:col>
      <xdr:colOff>50800</xdr:colOff>
      <xdr:row>78</xdr:row>
      <xdr:rowOff>29040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77317</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7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5462</xdr:rowOff>
    </xdr:from>
    <xdr:to>
      <xdr:col>50</xdr:col>
      <xdr:colOff>165100</xdr:colOff>
      <xdr:row>78</xdr:row>
      <xdr:rowOff>107062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98189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47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96444</xdr:rowOff>
    </xdr:from>
    <xdr:to>
      <xdr:col>46</xdr:col>
      <xdr:colOff>38100</xdr:colOff>
      <xdr:row>78</xdr:row>
      <xdr:rowOff>26594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2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17721</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39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164246</xdr:rowOff>
    </xdr:from>
    <xdr:to>
      <xdr:col>41</xdr:col>
      <xdr:colOff>101600</xdr:colOff>
      <xdr:row>78</xdr:row>
      <xdr:rowOff>94396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6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85523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45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143489</xdr:rowOff>
    </xdr:from>
    <xdr:to>
      <xdr:col>36</xdr:col>
      <xdr:colOff>165100</xdr:colOff>
      <xdr:row>78</xdr:row>
      <xdr:rowOff>73639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64766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43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83671</xdr:rowOff>
    </xdr:from>
    <xdr:to>
      <xdr:col>55</xdr:col>
      <xdr:colOff>0</xdr:colOff>
      <xdr:row>97</xdr:row>
      <xdr:rowOff>22839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371421"/>
          <a:ext cx="838200" cy="28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83671</xdr:rowOff>
    </xdr:from>
    <xdr:to>
      <xdr:col>50</xdr:col>
      <xdr:colOff>114300</xdr:colOff>
      <xdr:row>96</xdr:row>
      <xdr:rowOff>91053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371421"/>
          <a:ext cx="889000" cy="17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4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91053</xdr:rowOff>
    </xdr:from>
    <xdr:to>
      <xdr:col>45</xdr:col>
      <xdr:colOff>177800</xdr:colOff>
      <xdr:row>96</xdr:row>
      <xdr:rowOff>150673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550253"/>
          <a:ext cx="889000" cy="5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92517</xdr:rowOff>
    </xdr:from>
    <xdr:to>
      <xdr:col>41</xdr:col>
      <xdr:colOff>50800</xdr:colOff>
      <xdr:row>96</xdr:row>
      <xdr:rowOff>150673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551717"/>
          <a:ext cx="889000" cy="5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64929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38732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143489</xdr:rowOff>
    </xdr:from>
    <xdr:to>
      <xdr:col>55</xdr:col>
      <xdr:colOff>50800</xdr:colOff>
      <xdr:row>97</xdr:row>
      <xdr:rowOff>73639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121916</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58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32871</xdr:rowOff>
    </xdr:from>
    <xdr:to>
      <xdr:col>50</xdr:col>
      <xdr:colOff>165100</xdr:colOff>
      <xdr:row>95</xdr:row>
      <xdr:rowOff>134471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32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150998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09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40253</xdr:rowOff>
    </xdr:from>
    <xdr:to>
      <xdr:col>46</xdr:col>
      <xdr:colOff>38100</xdr:colOff>
      <xdr:row>96</xdr:row>
      <xdr:rowOff>141853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132980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59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99873</xdr:rowOff>
    </xdr:from>
    <xdr:to>
      <xdr:col>41</xdr:col>
      <xdr:colOff>101600</xdr:colOff>
      <xdr:row>97</xdr:row>
      <xdr:rowOff>30023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5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21150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6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41717</xdr:rowOff>
    </xdr:from>
    <xdr:to>
      <xdr:col>36</xdr:col>
      <xdr:colOff>165100</xdr:colOff>
      <xdr:row>96</xdr:row>
      <xdr:rowOff>143317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50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134444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59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104411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80721</xdr:rowOff>
    </xdr:from>
    <xdr:to>
      <xdr:col>85</xdr:col>
      <xdr:colOff>127000</xdr:colOff>
      <xdr:row>75</xdr:row>
      <xdr:rowOff>100229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939471"/>
          <a:ext cx="8382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100229</xdr:rowOff>
    </xdr:from>
    <xdr:to>
      <xdr:col>81</xdr:col>
      <xdr:colOff>50800</xdr:colOff>
      <xdr:row>75</xdr:row>
      <xdr:rowOff>133109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958979"/>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133109</xdr:rowOff>
    </xdr:from>
    <xdr:to>
      <xdr:col>76</xdr:col>
      <xdr:colOff>114300</xdr:colOff>
      <xdr:row>75</xdr:row>
      <xdr:rowOff>161398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2991859"/>
          <a:ext cx="889000" cy="2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161398</xdr:rowOff>
    </xdr:from>
    <xdr:to>
      <xdr:col>71</xdr:col>
      <xdr:colOff>177800</xdr:colOff>
      <xdr:row>76</xdr:row>
      <xdr:rowOff>36068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020148"/>
          <a:ext cx="889000" cy="4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20985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2202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29921</xdr:rowOff>
    </xdr:from>
    <xdr:to>
      <xdr:col>85</xdr:col>
      <xdr:colOff>177800</xdr:colOff>
      <xdr:row>75</xdr:row>
      <xdr:rowOff>131521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8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8348</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8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49429</xdr:rowOff>
    </xdr:from>
    <xdr:to>
      <xdr:col>81</xdr:col>
      <xdr:colOff>101600</xdr:colOff>
      <xdr:row>75</xdr:row>
      <xdr:rowOff>151030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9081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142155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00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82309</xdr:rowOff>
    </xdr:from>
    <xdr:to>
      <xdr:col>76</xdr:col>
      <xdr:colOff>165100</xdr:colOff>
      <xdr:row>76</xdr:row>
      <xdr:rowOff>12458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9410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3585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03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110598</xdr:rowOff>
    </xdr:from>
    <xdr:to>
      <xdr:col>72</xdr:col>
      <xdr:colOff>38100</xdr:colOff>
      <xdr:row>76</xdr:row>
      <xdr:rowOff>40748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9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31875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0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156718</xdr:rowOff>
    </xdr:from>
    <xdr:to>
      <xdr:col>67</xdr:col>
      <xdr:colOff>101600</xdr:colOff>
      <xdr:row>76</xdr:row>
      <xdr:rowOff>86868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0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77995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10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31170</xdr:rowOff>
    </xdr:from>
    <xdr:to>
      <xdr:col>85</xdr:col>
      <xdr:colOff>127000</xdr:colOff>
      <xdr:row>98</xdr:row>
      <xdr:rowOff>75093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33270"/>
          <a:ext cx="838200" cy="4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131847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6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75093</xdr:rowOff>
    </xdr:from>
    <xdr:to>
      <xdr:col>81</xdr:col>
      <xdr:colOff>50800</xdr:colOff>
      <xdr:row>99</xdr:row>
      <xdr:rowOff>9747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77193"/>
          <a:ext cx="889000" cy="10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96898</xdr:rowOff>
    </xdr:from>
    <xdr:to>
      <xdr:col>76</xdr:col>
      <xdr:colOff>114300</xdr:colOff>
      <xdr:row>99</xdr:row>
      <xdr:rowOff>9747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898998"/>
          <a:ext cx="889000" cy="8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19880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70968</xdr:rowOff>
    </xdr:from>
    <xdr:to>
      <xdr:col>71</xdr:col>
      <xdr:colOff>177800</xdr:colOff>
      <xdr:row>98</xdr:row>
      <xdr:rowOff>96898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73068"/>
          <a:ext cx="889000" cy="2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165070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6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151820</xdr:rowOff>
    </xdr:from>
    <xdr:to>
      <xdr:col>85</xdr:col>
      <xdr:colOff>177800</xdr:colOff>
      <xdr:row>98</xdr:row>
      <xdr:rowOff>81970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3247</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63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24293</xdr:rowOff>
    </xdr:from>
    <xdr:to>
      <xdr:col>81</xdr:col>
      <xdr:colOff>101600</xdr:colOff>
      <xdr:row>98</xdr:row>
      <xdr:rowOff>125893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117020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1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130397</xdr:rowOff>
    </xdr:from>
    <xdr:to>
      <xdr:col>76</xdr:col>
      <xdr:colOff>165100</xdr:colOff>
      <xdr:row>99</xdr:row>
      <xdr:rowOff>60547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93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51674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25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46098</xdr:rowOff>
    </xdr:from>
    <xdr:to>
      <xdr:col>72</xdr:col>
      <xdr:colOff>38100</xdr:colOff>
      <xdr:row>98</xdr:row>
      <xdr:rowOff>147698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4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164225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6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20168</xdr:rowOff>
    </xdr:from>
    <xdr:to>
      <xdr:col>67</xdr:col>
      <xdr:colOff>101600</xdr:colOff>
      <xdr:row>98</xdr:row>
      <xdr:rowOff>121768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2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112895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1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115316</xdr:rowOff>
    </xdr:from>
    <xdr:to>
      <xdr:col>116</xdr:col>
      <xdr:colOff>63500</xdr:colOff>
      <xdr:row>38</xdr:row>
      <xdr:rowOff>25781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458966"/>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157053</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500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146558</xdr:rowOff>
    </xdr:from>
    <xdr:to>
      <xdr:col>111</xdr:col>
      <xdr:colOff>177800</xdr:colOff>
      <xdr:row>38</xdr:row>
      <xdr:rowOff>25781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490208"/>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75709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590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146558</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490208"/>
          <a:ext cx="889000" cy="24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58564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57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64516</xdr:rowOff>
    </xdr:from>
    <xdr:to>
      <xdr:col>116</xdr:col>
      <xdr:colOff>114300</xdr:colOff>
      <xdr:row>37</xdr:row>
      <xdr:rowOff>166115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408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87393</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25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146431</xdr:rowOff>
    </xdr:from>
    <xdr:to>
      <xdr:col>112</xdr:col>
      <xdr:colOff>38100</xdr:colOff>
      <xdr:row>38</xdr:row>
      <xdr:rowOff>76581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4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93108</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4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95758</xdr:rowOff>
    </xdr:from>
    <xdr:to>
      <xdr:col>107</xdr:col>
      <xdr:colOff>101600</xdr:colOff>
      <xdr:row>38</xdr:row>
      <xdr:rowOff>25908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42435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21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24447</xdr:rowOff>
    </xdr:from>
    <xdr:to>
      <xdr:col>116</xdr:col>
      <xdr:colOff>63500</xdr:colOff>
      <xdr:row>59</xdr:row>
      <xdr:rowOff>24505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139997"/>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24143</xdr:rowOff>
    </xdr:from>
    <xdr:to>
      <xdr:col>111</xdr:col>
      <xdr:colOff>177800</xdr:colOff>
      <xdr:row>59</xdr:row>
      <xdr:rowOff>24505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39693"/>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19627</xdr:rowOff>
    </xdr:from>
    <xdr:to>
      <xdr:col>107</xdr:col>
      <xdr:colOff>50800</xdr:colOff>
      <xdr:row>59</xdr:row>
      <xdr:rowOff>24143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35177"/>
          <a:ext cx="889000" cy="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18828</xdr:rowOff>
    </xdr:from>
    <xdr:to>
      <xdr:col>102</xdr:col>
      <xdr:colOff>114300</xdr:colOff>
      <xdr:row>59</xdr:row>
      <xdr:rowOff>19627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34378"/>
          <a:ext cx="889000" cy="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145097</xdr:rowOff>
    </xdr:from>
    <xdr:to>
      <xdr:col>116</xdr:col>
      <xdr:colOff>114300</xdr:colOff>
      <xdr:row>59</xdr:row>
      <xdr:rowOff>75247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65231</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0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145155</xdr:rowOff>
    </xdr:from>
    <xdr:to>
      <xdr:col>112</xdr:col>
      <xdr:colOff>38100</xdr:colOff>
      <xdr:row>59</xdr:row>
      <xdr:rowOff>75305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66432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18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144793</xdr:rowOff>
    </xdr:from>
    <xdr:to>
      <xdr:col>107</xdr:col>
      <xdr:colOff>101600</xdr:colOff>
      <xdr:row>59</xdr:row>
      <xdr:rowOff>74943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8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66070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8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140277</xdr:rowOff>
    </xdr:from>
    <xdr:to>
      <xdr:col>102</xdr:col>
      <xdr:colOff>165100</xdr:colOff>
      <xdr:row>59</xdr:row>
      <xdr:rowOff>70427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8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61554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17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139478</xdr:rowOff>
    </xdr:from>
    <xdr:to>
      <xdr:col>98</xdr:col>
      <xdr:colOff>38100</xdr:colOff>
      <xdr:row>59</xdr:row>
      <xdr:rowOff>69628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8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60755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7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33173</xdr:rowOff>
    </xdr:from>
    <xdr:to>
      <xdr:col>116</xdr:col>
      <xdr:colOff>63500</xdr:colOff>
      <xdr:row>76</xdr:row>
      <xdr:rowOff>97180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63373"/>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97180</xdr:rowOff>
    </xdr:from>
    <xdr:to>
      <xdr:col>111</xdr:col>
      <xdr:colOff>177800</xdr:colOff>
      <xdr:row>76</xdr:row>
      <xdr:rowOff>157874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27380"/>
          <a:ext cx="889000" cy="6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91580</xdr:rowOff>
    </xdr:from>
    <xdr:to>
      <xdr:col>107</xdr:col>
      <xdr:colOff>50800</xdr:colOff>
      <xdr:row>76</xdr:row>
      <xdr:rowOff>157874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12178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16527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91580</xdr:rowOff>
    </xdr:from>
    <xdr:to>
      <xdr:col>102</xdr:col>
      <xdr:colOff>114300</xdr:colOff>
      <xdr:row>76</xdr:row>
      <xdr:rowOff>125146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21780"/>
          <a:ext cx="889000" cy="3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96652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111015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153823</xdr:rowOff>
    </xdr:from>
    <xdr:to>
      <xdr:col>116</xdr:col>
      <xdr:colOff>114300</xdr:colOff>
      <xdr:row>76</xdr:row>
      <xdr:rowOff>83973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1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132250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9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46380</xdr:rowOff>
    </xdr:from>
    <xdr:to>
      <xdr:col>112</xdr:col>
      <xdr:colOff>38100</xdr:colOff>
      <xdr:row>76</xdr:row>
      <xdr:rowOff>147980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139107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6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107074</xdr:rowOff>
    </xdr:from>
    <xdr:to>
      <xdr:col>107</xdr:col>
      <xdr:colOff>101600</xdr:colOff>
      <xdr:row>77</xdr:row>
      <xdr:rowOff>37224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28351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3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40780</xdr:rowOff>
    </xdr:from>
    <xdr:to>
      <xdr:col>102</xdr:col>
      <xdr:colOff>165100</xdr:colOff>
      <xdr:row>76</xdr:row>
      <xdr:rowOff>142380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133507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6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74346</xdr:rowOff>
    </xdr:from>
    <xdr:to>
      <xdr:col>98</xdr:col>
      <xdr:colOff>38100</xdr:colOff>
      <xdr:row>77</xdr:row>
      <xdr:rowOff>4496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167073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9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コロナワクチン接種費用が減となった一方、公共施設などの光熱水費や新型コロナウイルス感染症対応地方創生臨時交付金を活用して実施したキャッシュレス決済還元事業に係る経費などが増となった。</a:t>
          </a:r>
        </a:p>
        <a:p>
          <a:r>
            <a:rPr kumimoji="1" lang="ja-JP" altLang="en-US" sz="1300">
              <a:latin typeface="ＭＳ Ｐゴシック" panose="020B0600070205080204" pitchFamily="50" charset="-128"/>
              <a:ea typeface="ＭＳ Ｐゴシック" panose="020B0600070205080204" pitchFamily="50" charset="-128"/>
            </a:rPr>
            <a:t>　扶助費は、増加が続いていたが、令和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年度は住民税非課税世帯等に対する臨時特別給付金の減（▲約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億円）や子育て世帯への臨時特別給付金の減（▲約</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億円）により、</a:t>
          </a:r>
          <a:r>
            <a:rPr kumimoji="1" lang="en-US" altLang="ja-JP" sz="1300">
              <a:latin typeface="ＭＳ Ｐゴシック" panose="020B0600070205080204" pitchFamily="50" charset="-128"/>
              <a:ea typeface="ＭＳ Ｐゴシック" panose="020B0600070205080204" pitchFamily="50" charset="-128"/>
            </a:rPr>
            <a:t>10,244</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　補助費等が増加した主な要因は、子育て世帯応援特別給付金の増（約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億円）や新型コロナワクチン接種関連経費の増など、臨時的な支出による影響が大きくなっている。</a:t>
          </a:r>
        </a:p>
        <a:p>
          <a:r>
            <a:rPr kumimoji="1" lang="ja-JP" altLang="en-US" sz="1300">
              <a:latin typeface="ＭＳ Ｐゴシック" panose="020B0600070205080204" pitchFamily="50" charset="-128"/>
              <a:ea typeface="ＭＳ Ｐゴシック" panose="020B0600070205080204" pitchFamily="50" charset="-128"/>
            </a:rPr>
            <a:t>　普通建設事業費が減少した主な要因は、防災行政無線同報系整備工事の完了による減（▲約</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億円）、小学校の防火戸・防火シャッター改修工事の減（▲約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億円）などとなっているが、公共施設の改修や都市基盤整備など、今後も実施計画に計上した事業を計画的に推進していく。</a:t>
          </a:r>
        </a:p>
        <a:p>
          <a:r>
            <a:rPr kumimoji="1" lang="ja-JP" altLang="en-US" sz="1300">
              <a:latin typeface="ＭＳ Ｐゴシック" panose="020B0600070205080204" pitchFamily="50" charset="-128"/>
              <a:ea typeface="ＭＳ Ｐゴシック" panose="020B0600070205080204" pitchFamily="50" charset="-128"/>
            </a:rPr>
            <a:t>　繰出金は、引き続き類似団体より低い水準となっているが、医療・介護特別会計への繰出金が増加傾向となっており、類似団体との差が縮まっていることに留意し、抑制に努めていく。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109,564
107,597
21.08
43,458,783
40,716,870
2,498,463
21,109,449
36,588,585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101600</xdr:rowOff>
    </xdr:from>
    <xdr:to>
      <xdr:col>24</xdr:col>
      <xdr:colOff>63500</xdr:colOff>
      <xdr:row>35</xdr:row>
      <xdr:rowOff>43361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30900"/>
          <a:ext cx="838200" cy="11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82006</xdr:rowOff>
    </xdr:from>
    <xdr:to>
      <xdr:col>19</xdr:col>
      <xdr:colOff>177800</xdr:colOff>
      <xdr:row>34</xdr:row>
      <xdr:rowOff>101600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113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163121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158750</xdr:rowOff>
    </xdr:from>
    <xdr:to>
      <xdr:col>15</xdr:col>
      <xdr:colOff>50800</xdr:colOff>
      <xdr:row>34</xdr:row>
      <xdr:rowOff>82006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16600"/>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92347</xdr:rowOff>
    </xdr:from>
    <xdr:to>
      <xdr:col>10</xdr:col>
      <xdr:colOff>114300</xdr:colOff>
      <xdr:row>33</xdr:row>
      <xdr:rowOff>158750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750197"/>
          <a:ext cx="8890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110870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69504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164011</xdr:rowOff>
    </xdr:from>
    <xdr:to>
      <xdr:col>24</xdr:col>
      <xdr:colOff>114300</xdr:colOff>
      <xdr:row>35</xdr:row>
      <xdr:rowOff>94161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142438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7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50800</xdr:rowOff>
    </xdr:from>
    <xdr:to>
      <xdr:col>20</xdr:col>
      <xdr:colOff>38100</xdr:colOff>
      <xdr:row>34</xdr:row>
      <xdr:rowOff>152400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168927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31206</xdr:rowOff>
    </xdr:from>
    <xdr:to>
      <xdr:col>15</xdr:col>
      <xdr:colOff>101600</xdr:colOff>
      <xdr:row>34</xdr:row>
      <xdr:rowOff>132806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6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149333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3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107950</xdr:rowOff>
    </xdr:from>
    <xdr:to>
      <xdr:col>10</xdr:col>
      <xdr:colOff>165100</xdr:colOff>
      <xdr:row>34</xdr:row>
      <xdr:rowOff>38100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54627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41547</xdr:rowOff>
    </xdr:from>
    <xdr:to>
      <xdr:col>6</xdr:col>
      <xdr:colOff>38100</xdr:colOff>
      <xdr:row>33</xdr:row>
      <xdr:rowOff>143147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9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159674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7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111193</xdr:rowOff>
    </xdr:from>
    <xdr:to>
      <xdr:col>24</xdr:col>
      <xdr:colOff>63500</xdr:colOff>
      <xdr:row>57</xdr:row>
      <xdr:rowOff>114691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83843"/>
          <a:ext cx="8382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38608</xdr:rowOff>
    </xdr:from>
    <xdr:to>
      <xdr:col>19</xdr:col>
      <xdr:colOff>177800</xdr:colOff>
      <xdr:row>57</xdr:row>
      <xdr:rowOff>114691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68358"/>
          <a:ext cx="889000" cy="41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38608</xdr:rowOff>
    </xdr:from>
    <xdr:to>
      <xdr:col>15</xdr:col>
      <xdr:colOff>50800</xdr:colOff>
      <xdr:row>57</xdr:row>
      <xdr:rowOff>133148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68358"/>
          <a:ext cx="889000" cy="43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118500</xdr:rowOff>
    </xdr:from>
    <xdr:to>
      <xdr:col>10</xdr:col>
      <xdr:colOff>114300</xdr:colOff>
      <xdr:row>57</xdr:row>
      <xdr:rowOff>133148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91150"/>
          <a:ext cx="889000" cy="1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60393</xdr:rowOff>
    </xdr:from>
    <xdr:to>
      <xdr:col>24</xdr:col>
      <xdr:colOff>114300</xdr:colOff>
      <xdr:row>57</xdr:row>
      <xdr:rowOff>161993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3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146770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63891</xdr:rowOff>
    </xdr:from>
    <xdr:to>
      <xdr:col>20</xdr:col>
      <xdr:colOff>38100</xdr:colOff>
      <xdr:row>57</xdr:row>
      <xdr:rowOff>165491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3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156618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2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159258</xdr:rowOff>
    </xdr:from>
    <xdr:to>
      <xdr:col>15</xdr:col>
      <xdr:colOff>101600</xdr:colOff>
      <xdr:row>55</xdr:row>
      <xdr:rowOff>89408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1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80535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1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82348</xdr:rowOff>
    </xdr:from>
    <xdr:to>
      <xdr:col>10</xdr:col>
      <xdr:colOff>165100</xdr:colOff>
      <xdr:row>58</xdr:row>
      <xdr:rowOff>12498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5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3625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4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67700</xdr:rowOff>
    </xdr:from>
    <xdr:to>
      <xdr:col>6</xdr:col>
      <xdr:colOff>38100</xdr:colOff>
      <xdr:row>57</xdr:row>
      <xdr:rowOff>169300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4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160427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35199</xdr:rowOff>
    </xdr:from>
    <xdr:to>
      <xdr:col>24</xdr:col>
      <xdr:colOff>63500</xdr:colOff>
      <xdr:row>76</xdr:row>
      <xdr:rowOff>98811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65399"/>
          <a:ext cx="838200" cy="6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35199</xdr:rowOff>
    </xdr:from>
    <xdr:to>
      <xdr:col>19</xdr:col>
      <xdr:colOff>177800</xdr:colOff>
      <xdr:row>77</xdr:row>
      <xdr:rowOff>94346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65399"/>
          <a:ext cx="889000" cy="23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94346</xdr:rowOff>
    </xdr:from>
    <xdr:to>
      <xdr:col>15</xdr:col>
      <xdr:colOff>50800</xdr:colOff>
      <xdr:row>77</xdr:row>
      <xdr:rowOff>126037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95996"/>
          <a:ext cx="889000" cy="3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106412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126037</xdr:rowOff>
    </xdr:from>
    <xdr:to>
      <xdr:col>10</xdr:col>
      <xdr:colOff>114300</xdr:colOff>
      <xdr:row>78</xdr:row>
      <xdr:rowOff>27732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27687"/>
          <a:ext cx="889000" cy="7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122163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48011</xdr:rowOff>
    </xdr:from>
    <xdr:to>
      <xdr:col>24</xdr:col>
      <xdr:colOff>114300</xdr:colOff>
      <xdr:row>76</xdr:row>
      <xdr:rowOff>149611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7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26438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5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155849</xdr:rowOff>
    </xdr:from>
    <xdr:to>
      <xdr:col>20</xdr:col>
      <xdr:colOff>38100</xdr:colOff>
      <xdr:row>76</xdr:row>
      <xdr:rowOff>85999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1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77126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07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43546</xdr:rowOff>
    </xdr:from>
    <xdr:to>
      <xdr:col>15</xdr:col>
      <xdr:colOff>101600</xdr:colOff>
      <xdr:row>77</xdr:row>
      <xdr:rowOff>145146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4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136273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3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75237</xdr:rowOff>
    </xdr:from>
    <xdr:to>
      <xdr:col>10</xdr:col>
      <xdr:colOff>165100</xdr:colOff>
      <xdr:row>78</xdr:row>
      <xdr:rowOff>5387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7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167964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6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148382</xdr:rowOff>
    </xdr:from>
    <xdr:to>
      <xdr:col>6</xdr:col>
      <xdr:colOff>38100</xdr:colOff>
      <xdr:row>78</xdr:row>
      <xdr:rowOff>78532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5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69659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4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37401</xdr:rowOff>
    </xdr:from>
    <xdr:to>
      <xdr:col>24</xdr:col>
      <xdr:colOff>63500</xdr:colOff>
      <xdr:row>96</xdr:row>
      <xdr:rowOff>98941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96601"/>
          <a:ext cx="838200" cy="6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98941</xdr:rowOff>
    </xdr:from>
    <xdr:to>
      <xdr:col>19</xdr:col>
      <xdr:colOff>177800</xdr:colOff>
      <xdr:row>98</xdr:row>
      <xdr:rowOff>23549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58141"/>
          <a:ext cx="889000" cy="26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18542</xdr:rowOff>
    </xdr:from>
    <xdr:to>
      <xdr:col>15</xdr:col>
      <xdr:colOff>50800</xdr:colOff>
      <xdr:row>98</xdr:row>
      <xdr:rowOff>23549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820642"/>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67124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18542</xdr:rowOff>
    </xdr:from>
    <xdr:to>
      <xdr:col>10</xdr:col>
      <xdr:colOff>114300</xdr:colOff>
      <xdr:row>98</xdr:row>
      <xdr:rowOff>26155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20642"/>
          <a:ext cx="889000" cy="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91789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27484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158051</xdr:rowOff>
    </xdr:from>
    <xdr:to>
      <xdr:col>24</xdr:col>
      <xdr:colOff>114300</xdr:colOff>
      <xdr:row>96</xdr:row>
      <xdr:rowOff>88201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136478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48141</xdr:rowOff>
    </xdr:from>
    <xdr:to>
      <xdr:col>20</xdr:col>
      <xdr:colOff>38100</xdr:colOff>
      <xdr:row>96</xdr:row>
      <xdr:rowOff>149741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0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140868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0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144199</xdr:rowOff>
    </xdr:from>
    <xdr:to>
      <xdr:col>15</xdr:col>
      <xdr:colOff>101600</xdr:colOff>
      <xdr:row>98</xdr:row>
      <xdr:rowOff>74349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7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65476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139192</xdr:rowOff>
    </xdr:from>
    <xdr:to>
      <xdr:col>10</xdr:col>
      <xdr:colOff>165100</xdr:colOff>
      <xdr:row>98</xdr:row>
      <xdr:rowOff>69342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60469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6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146805</xdr:rowOff>
    </xdr:from>
    <xdr:to>
      <xdr:col>6</xdr:col>
      <xdr:colOff>38100</xdr:colOff>
      <xdr:row>98</xdr:row>
      <xdr:rowOff>76955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68082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7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29972</xdr:rowOff>
    </xdr:from>
    <xdr:to>
      <xdr:col>55</xdr:col>
      <xdr:colOff>0</xdr:colOff>
      <xdr:row>39</xdr:row>
      <xdr:rowOff>30734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1652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29972</xdr:rowOff>
    </xdr:from>
    <xdr:to>
      <xdr:col>50</xdr:col>
      <xdr:colOff>114300</xdr:colOff>
      <xdr:row>39</xdr:row>
      <xdr:rowOff>30353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71652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30353</xdr:rowOff>
    </xdr:from>
    <xdr:to>
      <xdr:col>45</xdr:col>
      <xdr:colOff>177800</xdr:colOff>
      <xdr:row>39</xdr:row>
      <xdr:rowOff>31877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71690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31877</xdr:rowOff>
    </xdr:from>
    <xdr:to>
      <xdr:col>41</xdr:col>
      <xdr:colOff>50800</xdr:colOff>
      <xdr:row>39</xdr:row>
      <xdr:rowOff>32639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71842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151384</xdr:rowOff>
    </xdr:from>
    <xdr:to>
      <xdr:col>55</xdr:col>
      <xdr:colOff>50800</xdr:colOff>
      <xdr:row>39</xdr:row>
      <xdr:rowOff>81534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66311</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814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150622</xdr:rowOff>
    </xdr:from>
    <xdr:to>
      <xdr:col>50</xdr:col>
      <xdr:colOff>165100</xdr:colOff>
      <xdr:row>39</xdr:row>
      <xdr:rowOff>80772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71899</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58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151003</xdr:rowOff>
    </xdr:from>
    <xdr:to>
      <xdr:col>46</xdr:col>
      <xdr:colOff>38100</xdr:colOff>
      <xdr:row>39</xdr:row>
      <xdr:rowOff>81153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72280</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758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152527</xdr:rowOff>
    </xdr:from>
    <xdr:to>
      <xdr:col>41</xdr:col>
      <xdr:colOff>101600</xdr:colOff>
      <xdr:row>39</xdr:row>
      <xdr:rowOff>82677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6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73804</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760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153289</xdr:rowOff>
    </xdr:from>
    <xdr:to>
      <xdr:col>36</xdr:col>
      <xdr:colOff>165100</xdr:colOff>
      <xdr:row>39</xdr:row>
      <xdr:rowOff>83439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74566</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78436</xdr:rowOff>
    </xdr:from>
    <xdr:to>
      <xdr:col>55</xdr:col>
      <xdr:colOff>0</xdr:colOff>
      <xdr:row>58</xdr:row>
      <xdr:rowOff>80493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22536"/>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65268</xdr:rowOff>
    </xdr:from>
    <xdr:to>
      <xdr:col>50</xdr:col>
      <xdr:colOff>114300</xdr:colOff>
      <xdr:row>58</xdr:row>
      <xdr:rowOff>80493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009368"/>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65268</xdr:rowOff>
    </xdr:from>
    <xdr:to>
      <xdr:col>45</xdr:col>
      <xdr:colOff>177800</xdr:colOff>
      <xdr:row>58</xdr:row>
      <xdr:rowOff>79487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09368"/>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79487</xdr:rowOff>
    </xdr:from>
    <xdr:to>
      <xdr:col>41</xdr:col>
      <xdr:colOff>50800</xdr:colOff>
      <xdr:row>58</xdr:row>
      <xdr:rowOff>82184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023587"/>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27027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27636</xdr:rowOff>
    </xdr:from>
    <xdr:to>
      <xdr:col>55</xdr:col>
      <xdr:colOff>50800</xdr:colOff>
      <xdr:row>58</xdr:row>
      <xdr:rowOff>129236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114013</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8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29693</xdr:rowOff>
    </xdr:from>
    <xdr:to>
      <xdr:col>50</xdr:col>
      <xdr:colOff>165100</xdr:colOff>
      <xdr:row>58</xdr:row>
      <xdr:rowOff>131293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122420</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06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14468</xdr:rowOff>
    </xdr:from>
    <xdr:to>
      <xdr:col>46</xdr:col>
      <xdr:colOff>38100</xdr:colOff>
      <xdr:row>58</xdr:row>
      <xdr:rowOff>116068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5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107195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05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28687</xdr:rowOff>
    </xdr:from>
    <xdr:to>
      <xdr:col>41</xdr:col>
      <xdr:colOff>101600</xdr:colOff>
      <xdr:row>58</xdr:row>
      <xdr:rowOff>130287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121414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06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31384</xdr:rowOff>
    </xdr:from>
    <xdr:to>
      <xdr:col>36</xdr:col>
      <xdr:colOff>165100</xdr:colOff>
      <xdr:row>58</xdr:row>
      <xdr:rowOff>132984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7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124111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06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32046</xdr:rowOff>
    </xdr:from>
    <xdr:to>
      <xdr:col>55</xdr:col>
      <xdr:colOff>0</xdr:colOff>
      <xdr:row>79</xdr:row>
      <xdr:rowOff>56473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576596"/>
          <a:ext cx="838200" cy="2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14852</xdr:rowOff>
    </xdr:from>
    <xdr:to>
      <xdr:col>50</xdr:col>
      <xdr:colOff>114300</xdr:colOff>
      <xdr:row>79</xdr:row>
      <xdr:rowOff>56473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559402"/>
          <a:ext cx="889000" cy="4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14852</xdr:rowOff>
    </xdr:from>
    <xdr:to>
      <xdr:col>45</xdr:col>
      <xdr:colOff>177800</xdr:colOff>
      <xdr:row>79</xdr:row>
      <xdr:rowOff>69455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59402"/>
          <a:ext cx="889000" cy="5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68425</xdr:rowOff>
    </xdr:from>
    <xdr:to>
      <xdr:col>41</xdr:col>
      <xdr:colOff>50800</xdr:colOff>
      <xdr:row>79</xdr:row>
      <xdr:rowOff>69455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612975"/>
          <a:ext cx="8890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57098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152696</xdr:rowOff>
    </xdr:from>
    <xdr:to>
      <xdr:col>55</xdr:col>
      <xdr:colOff>50800</xdr:colOff>
      <xdr:row>79</xdr:row>
      <xdr:rowOff>82846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52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67623</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4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5673</xdr:rowOff>
    </xdr:from>
    <xdr:to>
      <xdr:col>50</xdr:col>
      <xdr:colOff>165100</xdr:colOff>
      <xdr:row>79</xdr:row>
      <xdr:rowOff>107273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55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98400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64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135502</xdr:rowOff>
    </xdr:from>
    <xdr:to>
      <xdr:col>46</xdr:col>
      <xdr:colOff>38100</xdr:colOff>
      <xdr:row>79</xdr:row>
      <xdr:rowOff>65652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0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56779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60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18655</xdr:rowOff>
    </xdr:from>
    <xdr:to>
      <xdr:col>41</xdr:col>
      <xdr:colOff>101600</xdr:colOff>
      <xdr:row>79</xdr:row>
      <xdr:rowOff>120255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6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111382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5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17625</xdr:rowOff>
    </xdr:from>
    <xdr:to>
      <xdr:col>36</xdr:col>
      <xdr:colOff>165100</xdr:colOff>
      <xdr:row>79</xdr:row>
      <xdr:rowOff>119225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6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110352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5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103973</xdr:rowOff>
    </xdr:from>
    <xdr:to>
      <xdr:col>55</xdr:col>
      <xdr:colOff>0</xdr:colOff>
      <xdr:row>99</xdr:row>
      <xdr:rowOff>10965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906073"/>
          <a:ext cx="838200" cy="7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103973</xdr:rowOff>
    </xdr:from>
    <xdr:to>
      <xdr:col>50</xdr:col>
      <xdr:colOff>114300</xdr:colOff>
      <xdr:row>98</xdr:row>
      <xdr:rowOff>116171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906073"/>
          <a:ext cx="889000" cy="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116171</xdr:rowOff>
    </xdr:from>
    <xdr:to>
      <xdr:col>45</xdr:col>
      <xdr:colOff>177800</xdr:colOff>
      <xdr:row>98</xdr:row>
      <xdr:rowOff>122833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918271"/>
          <a:ext cx="8890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122833</xdr:rowOff>
    </xdr:from>
    <xdr:to>
      <xdr:col>41</xdr:col>
      <xdr:colOff>50800</xdr:colOff>
      <xdr:row>98</xdr:row>
      <xdr:rowOff>124073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924933"/>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30711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131615</xdr:rowOff>
    </xdr:from>
    <xdr:to>
      <xdr:col>55</xdr:col>
      <xdr:colOff>50800</xdr:colOff>
      <xdr:row>99</xdr:row>
      <xdr:rowOff>61765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93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110042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91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53173</xdr:rowOff>
    </xdr:from>
    <xdr:to>
      <xdr:col>50</xdr:col>
      <xdr:colOff>165100</xdr:colOff>
      <xdr:row>98</xdr:row>
      <xdr:rowOff>154773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5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145900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4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65371</xdr:rowOff>
    </xdr:from>
    <xdr:to>
      <xdr:col>46</xdr:col>
      <xdr:colOff>38100</xdr:colOff>
      <xdr:row>98</xdr:row>
      <xdr:rowOff>166971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6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158098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6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72033</xdr:rowOff>
    </xdr:from>
    <xdr:to>
      <xdr:col>41</xdr:col>
      <xdr:colOff>101600</xdr:colOff>
      <xdr:row>99</xdr:row>
      <xdr:rowOff>2183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7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164760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6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73273</xdr:rowOff>
    </xdr:from>
    <xdr:to>
      <xdr:col>36</xdr:col>
      <xdr:colOff>165100</xdr:colOff>
      <xdr:row>99</xdr:row>
      <xdr:rowOff>3423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7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166000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6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1302</xdr:rowOff>
    </xdr:from>
    <xdr:to>
      <xdr:col>85</xdr:col>
      <xdr:colOff>127000</xdr:colOff>
      <xdr:row>35</xdr:row>
      <xdr:rowOff>89884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5830602"/>
          <a:ext cx="838200" cy="26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1302</xdr:rowOff>
    </xdr:from>
    <xdr:to>
      <xdr:col>81</xdr:col>
      <xdr:colOff>50800</xdr:colOff>
      <xdr:row>35</xdr:row>
      <xdr:rowOff>97123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5830602"/>
          <a:ext cx="889000" cy="26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128382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1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97123</xdr:rowOff>
    </xdr:from>
    <xdr:to>
      <xdr:col>76</xdr:col>
      <xdr:colOff>114300</xdr:colOff>
      <xdr:row>36</xdr:row>
      <xdr:rowOff>11208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097873"/>
          <a:ext cx="889000" cy="8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89012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109315</xdr:rowOff>
    </xdr:from>
    <xdr:to>
      <xdr:col>71</xdr:col>
      <xdr:colOff>177800</xdr:colOff>
      <xdr:row>36</xdr:row>
      <xdr:rowOff>11208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110065"/>
          <a:ext cx="889000" cy="7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109015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7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160259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03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17511</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0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121952</xdr:rowOff>
    </xdr:from>
    <xdr:to>
      <xdr:col>81</xdr:col>
      <xdr:colOff>101600</xdr:colOff>
      <xdr:row>34</xdr:row>
      <xdr:rowOff>52102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577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68629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55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46323</xdr:rowOff>
    </xdr:from>
    <xdr:to>
      <xdr:col>76</xdr:col>
      <xdr:colOff>165100</xdr:colOff>
      <xdr:row>35</xdr:row>
      <xdr:rowOff>147923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04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139050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13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131858</xdr:rowOff>
    </xdr:from>
    <xdr:to>
      <xdr:col>72</xdr:col>
      <xdr:colOff>38100</xdr:colOff>
      <xdr:row>36</xdr:row>
      <xdr:rowOff>62008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13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53135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22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58515</xdr:rowOff>
    </xdr:from>
    <xdr:to>
      <xdr:col>67</xdr:col>
      <xdr:colOff>101600</xdr:colOff>
      <xdr:row>35</xdr:row>
      <xdr:rowOff>160115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05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151242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15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4118</xdr:rowOff>
    </xdr:from>
    <xdr:to>
      <xdr:col>85</xdr:col>
      <xdr:colOff>127000</xdr:colOff>
      <xdr:row>55</xdr:row>
      <xdr:rowOff>39162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433868"/>
          <a:ext cx="838200" cy="3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148709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0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4118</xdr:rowOff>
    </xdr:from>
    <xdr:to>
      <xdr:col>81</xdr:col>
      <xdr:colOff>50800</xdr:colOff>
      <xdr:row>55</xdr:row>
      <xdr:rowOff>24805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433868"/>
          <a:ext cx="889000" cy="2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121962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24805</xdr:rowOff>
    </xdr:from>
    <xdr:to>
      <xdr:col>76</xdr:col>
      <xdr:colOff>114300</xdr:colOff>
      <xdr:row>56</xdr:row>
      <xdr:rowOff>58227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454555"/>
          <a:ext cx="889000" cy="20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8854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0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23526</xdr:rowOff>
    </xdr:from>
    <xdr:to>
      <xdr:col>71</xdr:col>
      <xdr:colOff>177800</xdr:colOff>
      <xdr:row>56</xdr:row>
      <xdr:rowOff>58227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624726"/>
          <a:ext cx="889000" cy="3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159501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73591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159812</xdr:rowOff>
    </xdr:from>
    <xdr:to>
      <xdr:col>85</xdr:col>
      <xdr:colOff>177800</xdr:colOff>
      <xdr:row>55</xdr:row>
      <xdr:rowOff>89962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41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11239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26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124768</xdr:rowOff>
    </xdr:from>
    <xdr:to>
      <xdr:col>81</xdr:col>
      <xdr:colOff>101600</xdr:colOff>
      <xdr:row>55</xdr:row>
      <xdr:rowOff>54918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3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71445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15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145455</xdr:rowOff>
    </xdr:from>
    <xdr:to>
      <xdr:col>76</xdr:col>
      <xdr:colOff>165100</xdr:colOff>
      <xdr:row>55</xdr:row>
      <xdr:rowOff>75605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4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66732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49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7427</xdr:rowOff>
    </xdr:from>
    <xdr:to>
      <xdr:col>72</xdr:col>
      <xdr:colOff>38100</xdr:colOff>
      <xdr:row>56</xdr:row>
      <xdr:rowOff>109027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0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100154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0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144176</xdr:rowOff>
    </xdr:from>
    <xdr:to>
      <xdr:col>67</xdr:col>
      <xdr:colOff>101600</xdr:colOff>
      <xdr:row>56</xdr:row>
      <xdr:rowOff>74326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7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90853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34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104412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80721</xdr:rowOff>
    </xdr:from>
    <xdr:to>
      <xdr:col>85</xdr:col>
      <xdr:colOff>127000</xdr:colOff>
      <xdr:row>95</xdr:row>
      <xdr:rowOff>100228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368471"/>
          <a:ext cx="8382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100228</xdr:rowOff>
    </xdr:from>
    <xdr:to>
      <xdr:col>81</xdr:col>
      <xdr:colOff>50800</xdr:colOff>
      <xdr:row>95</xdr:row>
      <xdr:rowOff>133108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387978"/>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133108</xdr:rowOff>
    </xdr:from>
    <xdr:to>
      <xdr:col>76</xdr:col>
      <xdr:colOff>114300</xdr:colOff>
      <xdr:row>95</xdr:row>
      <xdr:rowOff>161398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420858"/>
          <a:ext cx="889000" cy="2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161398</xdr:rowOff>
    </xdr:from>
    <xdr:to>
      <xdr:col>71</xdr:col>
      <xdr:colOff>177800</xdr:colOff>
      <xdr:row>96</xdr:row>
      <xdr:rowOff>36068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449148"/>
          <a:ext cx="889000" cy="4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20965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1973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29921</xdr:rowOff>
    </xdr:from>
    <xdr:to>
      <xdr:col>85</xdr:col>
      <xdr:colOff>177800</xdr:colOff>
      <xdr:row>95</xdr:row>
      <xdr:rowOff>131521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31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8348</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2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49428</xdr:rowOff>
    </xdr:from>
    <xdr:to>
      <xdr:col>81</xdr:col>
      <xdr:colOff>101600</xdr:colOff>
      <xdr:row>95</xdr:row>
      <xdr:rowOff>151028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3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142155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2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82308</xdr:rowOff>
    </xdr:from>
    <xdr:to>
      <xdr:col>76</xdr:col>
      <xdr:colOff>165100</xdr:colOff>
      <xdr:row>96</xdr:row>
      <xdr:rowOff>12458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7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3585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4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110598</xdr:rowOff>
    </xdr:from>
    <xdr:to>
      <xdr:col>72</xdr:col>
      <xdr:colOff>38100</xdr:colOff>
      <xdr:row>96</xdr:row>
      <xdr:rowOff>40748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39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31875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49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156718</xdr:rowOff>
    </xdr:from>
    <xdr:to>
      <xdr:col>67</xdr:col>
      <xdr:colOff>101600</xdr:colOff>
      <xdr:row>96</xdr:row>
      <xdr:rowOff>86868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77995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53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においては市民一人あたりの歳出は、民生費の支出が他より多く、全体的に類似団体と大きく乖離せず、同程度で推移している。消防費については、防災行政無線のデジタル化や、消防庁舎改修事業の完了に伴い、</a:t>
          </a:r>
          <a:r>
            <a:rPr kumimoji="1" lang="en-US" altLang="ja-JP" sz="1300">
              <a:latin typeface="ＭＳ Ｐゴシック" panose="020B0600070205080204" pitchFamily="50" charset="-128"/>
              <a:ea typeface="ＭＳ Ｐゴシック" panose="020B0600070205080204" pitchFamily="50" charset="-128"/>
            </a:rPr>
            <a:t>2,730</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　民生費の減は、住民税非課税世帯等に対する臨時特別給付金の減（▲約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億円）や子育て世帯への臨時特別給付金の減（▲約</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億円）、新設となる児童センター用地の購入完了による減（▲約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億円）などによるものであり、引き続き類似団体より低い水準となっている。</a:t>
          </a:r>
        </a:p>
        <a:p>
          <a:r>
            <a:rPr kumimoji="1" lang="ja-JP" altLang="en-US" sz="1300">
              <a:latin typeface="ＭＳ Ｐゴシック" panose="020B0600070205080204" pitchFamily="50" charset="-128"/>
              <a:ea typeface="ＭＳ Ｐゴシック" panose="020B0600070205080204" pitchFamily="50" charset="-128"/>
            </a:rPr>
            <a:t>　衛生費の増は、新型コロナワクチン接種関連経費の増によるものである。</a:t>
          </a:r>
        </a:p>
        <a:p>
          <a:r>
            <a:rPr kumimoji="1" lang="ja-JP" altLang="en-US" sz="1300">
              <a:latin typeface="ＭＳ Ｐゴシック" panose="020B0600070205080204" pitchFamily="50" charset="-128"/>
              <a:ea typeface="ＭＳ Ｐゴシック" panose="020B0600070205080204" pitchFamily="50" charset="-128"/>
            </a:rPr>
            <a:t>　土木費の減は、新京成線連続立体交差事業に係る負担金の減（▲約</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億円）や（仮称）ふれあいの森公園用地購入費の減（▲約</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億円）などによるものである。</a:t>
          </a:r>
        </a:p>
        <a:p>
          <a:r>
            <a:rPr kumimoji="1" lang="ja-JP" altLang="en-US" sz="1300">
              <a:latin typeface="ＭＳ Ｐゴシック" panose="020B0600070205080204" pitchFamily="50" charset="-128"/>
              <a:ea typeface="ＭＳ Ｐゴシック" panose="020B0600070205080204" pitchFamily="50" charset="-128"/>
            </a:rPr>
            <a:t>　教育費の減は、陸上競技場メインスタンドの改修完了による減（▲約</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億円）や小学校施設整備に係る減（▲約</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億円）などによるものである。学校施設は老朽化や脱炭素化の推進などにより、今後も計画的な改修を予定している。</a:t>
          </a:r>
        </a:p>
        <a:p>
          <a:r>
            <a:rPr kumimoji="1" lang="ja-JP" altLang="en-US" sz="1300">
              <a:latin typeface="ＭＳ Ｐゴシック" panose="020B0600070205080204" pitchFamily="50" charset="-128"/>
              <a:ea typeface="ＭＳ Ｐゴシック" panose="020B0600070205080204" pitchFamily="50" charset="-128"/>
            </a:rPr>
            <a:t>　今後も、少子高齢化の進展に伴う社会保障関係費の増が見込まれるため、引き続き行財政改革を実施し、持続可能な行財政運営を堅持していく。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令和</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年度の実質収支額の標準財政規模比は、</a:t>
          </a:r>
          <a:r>
            <a:rPr kumimoji="1" lang="en-US" altLang="ja-JP" sz="1000">
              <a:latin typeface="ＭＳ ゴシック" pitchFamily="49" charset="-128"/>
              <a:ea typeface="ＭＳ ゴシック" pitchFamily="49" charset="-128"/>
            </a:rPr>
            <a:t>1.40</a:t>
          </a:r>
          <a:r>
            <a:rPr kumimoji="1" lang="ja-JP" altLang="en-US" sz="1000">
              <a:latin typeface="ＭＳ ゴシック" pitchFamily="49" charset="-128"/>
              <a:ea typeface="ＭＳ ゴシック" pitchFamily="49" charset="-128"/>
            </a:rPr>
            <a:t>％の減となったものの、本市の中期財政見通しで想定している</a:t>
          </a:r>
          <a:r>
            <a:rPr kumimoji="1" lang="en-US" altLang="ja-JP" sz="1000">
              <a:latin typeface="ＭＳ ゴシック" pitchFamily="49" charset="-128"/>
              <a:ea typeface="ＭＳ ゴシック" pitchFamily="49" charset="-128"/>
            </a:rPr>
            <a:t>16</a:t>
          </a:r>
          <a:r>
            <a:rPr kumimoji="1" lang="ja-JP" altLang="en-US" sz="1000">
              <a:latin typeface="ＭＳ ゴシック" pitchFamily="49" charset="-128"/>
              <a:ea typeface="ＭＳ ゴシック" pitchFamily="49" charset="-128"/>
            </a:rPr>
            <a:t>億円を上回る約</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億円の黒字となった。主な要因として、歳入面では市税について、新型コロナウイルス感染症の影響を考慮したが、結果として予算額を上回り、過去最高額の収入となったこと、各種交付金について、予算額を上回る収入となったこと、歳出面では、使い切り予算の禁止徹底など、市民サービスの充実を図りつつも、効率的な予算執行に努めたことなどがあげられる。</a:t>
          </a:r>
        </a:p>
        <a:p>
          <a:r>
            <a:rPr kumimoji="1" lang="ja-JP" altLang="en-US" sz="1000">
              <a:latin typeface="ＭＳ ゴシック" pitchFamily="49" charset="-128"/>
              <a:ea typeface="ＭＳ ゴシック" pitchFamily="49" charset="-128"/>
            </a:rPr>
            <a:t>　また、令和</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年度決算の過去最高の実質収支を活用した積立てなどにより、財政調整基金残高の標準財政規模比は増となっている。</a:t>
          </a:r>
        </a:p>
        <a:p>
          <a:r>
            <a:rPr kumimoji="1" lang="ja-JP" altLang="en-US" sz="1000">
              <a:latin typeface="ＭＳ ゴシック" pitchFamily="49" charset="-128"/>
              <a:ea typeface="ＭＳ ゴシック" pitchFamily="49" charset="-128"/>
            </a:rPr>
            <a:t>　今後は少子高齢化の進展に伴い、社会保障関係費の一層の増加が見込まれるため、引き続き行政評価を活用した事務事業の見直しなど行財政改革を推進し、健全な行財政運営の確保に努めていく。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連結実質赤字比率について、全ての会計に赤字がないことから表示されない。</a:t>
          </a:r>
        </a:p>
        <a:p>
          <a:r>
            <a:rPr kumimoji="1" lang="ja-JP" altLang="en-US" sz="1400">
              <a:latin typeface="ＭＳ ゴシック" pitchFamily="49" charset="-128"/>
              <a:ea typeface="ＭＳ ゴシック" pitchFamily="49" charset="-128"/>
            </a:rPr>
            <a:t>　黒字の構成については、一般会計に占める割合が高いが、その他の特別会計を含めて、継続的にほぼ同水準で推移している。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）の額は、ここ数年、魅力あるまちづくりのために必要不可欠な大型事業を推進してきたため、その地方債の償還により増加となっている。</a:t>
          </a:r>
        </a:p>
        <a:p>
          <a:r>
            <a:rPr kumimoji="1" lang="ja-JP" altLang="en-US" sz="1400">
              <a:latin typeface="ＭＳ ゴシック" pitchFamily="49" charset="-128"/>
              <a:ea typeface="ＭＳ ゴシック" pitchFamily="49" charset="-128"/>
            </a:rPr>
            <a:t>　なお、公共施設の耐震化等の大型事業においては、後年度交付税措置される有利な地方債を積極的に活用し、市の実質的な負担を可能な限り軽減させている。</a:t>
          </a:r>
        </a:p>
        <a:p>
          <a:r>
            <a:rPr kumimoji="1" lang="ja-JP" altLang="en-US" sz="1400">
              <a:latin typeface="ＭＳ ゴシック" pitchFamily="49" charset="-128"/>
              <a:ea typeface="ＭＳ ゴシック" pitchFamily="49" charset="-128"/>
            </a:rPr>
            <a:t>　今後も行財政運営に大きな影響を生じさせないよう、計画的な公債費の管理に努めていく。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満期一括償還地方債は利用していない。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組合等負担等見込額が増となったものの、地方債の現在高や、公営企業債等繰入見込み額の減少により、結果として将来負担額（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）が約</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また、充当可能基金及び充当可能特定歳入が増となったものの、基準財政需要額算入見込額の減がこれを上回り、充当可能財源等（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このため、将来負担比率の分子（（</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）ー（</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））は結果として減少した。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千葉県鎌ケ谷市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年度の実質収支は、令和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千万円増加し過去最高額となる約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千万円となった。これを活用し、財政調整基金やその他の基金に積立てを行ったため、令和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年度と比較して各種基金の残高は約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・財政調整基金については、「鎌ケ谷市財政健全化計画」において年度末残高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億円を目標として設定している。なお、「鎌ケ谷市財政健全化計画」では、新型コロナウイルス感染症による財政への影響を踏まえ、一時的に年度末残高が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億円未満となることを許容しているが、段階的な回復に取り組み、令和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億円を確保することとしている。また、「地方債に関する総合的な管理方針」に基づき、減債基金の計画的な積立てと取崩しを行うほか、令和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年度に「総合基本計画前期基本計画第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次実施計画（補正版）」の策定を行うなかで、計上する事業実施などのためにその他特定目的基金を適切に活用していく。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・公共施設整備基金：公共施設の整備及び改修等の事業に必要な財源に活用するもの。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・軽井沢地区公共施設等整備基金：軽井沢地区に公共施設を設置し、及び周辺環境を整備するため活用するもの。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・保健福祉基金：保健・福祉事業の財源に活用するもの。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・公共施設整備基金：クリーンセンターしらさぎ長寿命化対策事業などの財源として約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千万円を取り崩したものの、実質収支等を活用した積立てを行ったことに伴い増。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・軽井沢地区公共施設等整備基金：廃棄物処理施設周辺整備事業などで約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百万円を取り崩したものの、実質収支等を活用した積立てを行ったことに伴い増。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・保健福祉基金：地域型保育給付などで約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千万円を取り崩したものの、実質収支等を活用した積立てを行ったことに伴い増。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・公共施設整備基金：義務教育施設維持補修事業実施をはじめとした公共施設の長寿命化に必要な財源を確保するため、計画的に積立てを行っていく。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・軽井沢地区公共施設等整備基金：廃棄物処理施設周辺整備事業実施などのほか、軽井沢地区の周辺整備のため、計画的に取崩しを行っていく。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・保健福祉基金：こども関連の扶助費の支給など、保健・福祉事業実施のため計画的に取崩しを行っていく。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年度決算の実質収支が増額となったことなどに伴い、財政調整基金への積立てが前年度と比較して約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千万円となった。また、取崩額は前年度と比較して約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千万円となったため、残高は約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・「財政健全化計画」に基づき、特に経済状況に影響のある市民税約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％相当額と標準財政規模約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億円を基準に、少子高齢化の進展による市税収入の減や社会保障費の増などに対する財源の対応を考慮し、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億円を数値目標とする（当初予算編成後の目標額は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・「地方債に関する総合的な管理方針」や、公債費の状況から約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千万円を取崩しを行い、約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億を積み立てたものの、約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・「地方債に関する総合的な管理方針」を基本に積立てや取崩しを実施していくが、引き続き公債費見込みのうち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億円を超える部分の半額を減債基金の取崩しで対応していく。また、方針に定める、令和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億円を確保するため、計画的な積立てを行っていく。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6805B19-8BFB-4B4D-8397-00DB959430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22316F5-46E0-4D1D-B3E7-B930CBBDCE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B900C9A-B557-436D-95F5-893D2092721C}"/>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D6BB120-49D5-4660-9CCA-B194F8F9281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97E883F-F4A4-4FEC-BD3A-6DF54B58834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A2F269B-F2DC-4AF9-9C5A-695681F85E2B}"/>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3A7DAFF-AE92-4D2F-A255-ADA1DF0DBCB5}"/>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3EEAF33-5744-480C-BD62-51DAB4AFFC78}"/>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A97A93F-7E33-4429-9EA2-CF9B4EEFF9D8}"/>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6E27D84-9BEA-454E-8B92-18EFA1131AA8}"/>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E002878-4EB5-4F37-8F09-F171814A0AB4}"/>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4730DD5-E163-4B19-8A7E-8A937DDDFDEA}"/>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109,564
107,597
21.08
43,458,783
40,716,870
2,498,463
21,109,449
36,588,585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D099FD1-783C-44DE-9283-EBAFE4477169}"/>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3C28890-7DE4-4AF4-8CFD-F091F9052013}"/>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CB61A97-0532-47EC-9199-90C470D5FACA}"/>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3641A4B-737C-4A0C-BCAA-65B2C0889D3F}"/>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F55E060-B635-4CA8-A5ED-BE3B59433AB6}"/>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2170B1B-3E32-44B7-8205-E251F4EFAE14}"/>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88A0FD5-A2CA-4964-9F19-A6EE296224F8}"/>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320134E-B03E-428C-ADFB-472B9053B692}"/>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BA5C52B-46EA-4FD6-84BE-F22F8AB35CDB}"/>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AB8CE3A-6639-4773-B82A-59712481F0DC}"/>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77FAE91-0888-4FDE-BEF7-F5CD48683FF5}"/>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E3C39CB-EDB6-43DB-B0CD-476B4A47C017}"/>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A028C9A-5579-4165-96E1-AE08B2CF5725}"/>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ACCA2ED-812C-4CCA-8A3D-8F67A7F34921}"/>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F798F19-A1D1-4217-BB89-8CB10B0BD73D}"/>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4B001BE-56AD-402D-901E-E1CEEA8CA069}"/>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509FF3A-AF8E-4707-880D-D945720C2A96}"/>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99D3DB-A04A-4491-99AC-EF8AB8ADE69A}"/>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8AC92A7-24C6-432E-8913-66AC9A010158}"/>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56D2CA7-FD23-4404-B3DC-FD3552437021}"/>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B01B80BB-E250-44E0-A37B-C593F1B4F792}"/>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892E033-3741-4170-A41D-69A1C632F88E}"/>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439075F-5543-42B1-B0FD-5B2C40BE7E32}"/>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282A94A-DD8F-496C-B9D7-CC4D10D5CFCF}"/>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767A589-D1D5-492A-91D5-F069CE795ADB}"/>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259DE97-968B-4F79-B740-2960C75BF9C9}"/>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D21C3E9-C944-4405-A1B4-6D94378B0FC2}"/>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3C72F1F-C43C-44E3-96EA-A793FC93655A}"/>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9C387A4-1AD1-42A6-B0B3-D690BB7C352B}"/>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670A300-8DC0-48C9-BC26-EC6F798C2E03}"/>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9D7D8DB-6916-4C02-AA84-AF30938F583E}"/>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3F938D9-4D08-498F-AC16-FCA044C66502}"/>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290E19C-FDC8-4A64-B6E1-D28CA5B5EC40}"/>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B9100A1-4DC6-4DF0-85AE-3A4FE2AB10CC}"/>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D677416-CB32-46B2-A0AE-DA6B82B912FD}"/>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年度は、小学校体育館や学習センター等の改修を実施したが、昨年度と比較し</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増となり、依然として類似団体内平均値よりも高い状況が続いている。要因としては、市営住宅、保育園、学校施設、体育館及び一般廃棄物処理施設などの有形固定資産減価償却率が比較的高いことが挙げられる。引き続き公共施設等総合管理計画及び個別計画に基づき、計画的な保全を実施することで施設を長寿命化し、財政負担の軽減と平準化を図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80A6CD9-2892-4D98-AB5D-7F7E20C1553D}"/>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404FE77-6763-42A3-86AC-82CA8ED5B384}"/>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C8FE2E7-FC2D-495A-8BE2-F02F116178B9}"/>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2A1F79D3-7EBF-4287-903B-8A76FD6999D3}"/>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34E682DE-9F16-4A0E-869D-9D6FD027B521}"/>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2983B811-18EB-45C5-A666-3AE0293F5791}"/>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E74C6E3D-82C3-424D-AB51-181A15B2860B}"/>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6117172-4882-401B-A10D-6AA844B7EB36}"/>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359D3E13-77D3-4267-AABB-68C47669CFAC}"/>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A41F495F-B639-4EC7-BDC0-47D0B80951D7}"/>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1BE89988-91C9-4B2F-A474-7D6449C70768}"/>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6DF5084-80BC-4793-B6D6-C5E2D38C8EA9}"/>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EE28B669-8232-4EF4-A399-DED0E5E10F4C}"/>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EC8BDA27-3C6A-4F07-9C37-7A27CA8234C4}"/>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C48B0912-4DF9-4047-9026-F1807C17CF1D}"/>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21E05513-AF12-440B-A97C-6382F6D7A379}"/>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65" name="直線コネクタ 64">
          <a:extLst>
            <a:ext uri="{FF2B5EF4-FFF2-40B4-BE49-F238E27FC236}">
              <a16:creationId xmlns:a16="http://schemas.microsoft.com/office/drawing/2014/main" id="{16FBDA0F-8B72-4CC7-A35E-69E13E5F5947}"/>
            </a:ext>
          </a:extLst>
        </xdr:cNvPr>
        <xdr:cNvCxnSpPr/>
      </xdr:nvCxnSpPr>
      <xdr:spPr>
        <a:xfrm flipV="1">
          <a:off x="4206240" y="5366385"/>
          <a:ext cx="1270" cy="1293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66" name="有形固定資産減価償却率最小値テキスト">
          <a:extLst>
            <a:ext uri="{FF2B5EF4-FFF2-40B4-BE49-F238E27FC236}">
              <a16:creationId xmlns:a16="http://schemas.microsoft.com/office/drawing/2014/main" id="{7221BA98-C7B6-4FA6-97A7-C727AC3D6208}"/>
            </a:ext>
          </a:extLst>
        </xdr:cNvPr>
        <xdr:cNvSpPr txBox="1"/>
      </xdr:nvSpPr>
      <xdr:spPr>
        <a:xfrm>
          <a:off x="4258945" y="6663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67" name="直線コネクタ 66">
          <a:extLst>
            <a:ext uri="{FF2B5EF4-FFF2-40B4-BE49-F238E27FC236}">
              <a16:creationId xmlns:a16="http://schemas.microsoft.com/office/drawing/2014/main" id="{A65581E5-B874-4C31-9156-4463F5106E6F}"/>
            </a:ext>
          </a:extLst>
        </xdr:cNvPr>
        <xdr:cNvCxnSpPr/>
      </xdr:nvCxnSpPr>
      <xdr:spPr>
        <a:xfrm>
          <a:off x="4119245" y="666009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a:extLst>
            <a:ext uri="{FF2B5EF4-FFF2-40B4-BE49-F238E27FC236}">
              <a16:creationId xmlns:a16="http://schemas.microsoft.com/office/drawing/2014/main" id="{26776F65-6BFE-48FD-B772-D356F8C6BCF3}"/>
            </a:ext>
          </a:extLst>
        </xdr:cNvPr>
        <xdr:cNvSpPr txBox="1"/>
      </xdr:nvSpPr>
      <xdr:spPr>
        <a:xfrm>
          <a:off x="4258945" y="5145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a:extLst>
            <a:ext uri="{FF2B5EF4-FFF2-40B4-BE49-F238E27FC236}">
              <a16:creationId xmlns:a16="http://schemas.microsoft.com/office/drawing/2014/main" id="{44343E62-2157-4EEA-8B78-9A33AA4DD77D}"/>
            </a:ext>
          </a:extLst>
        </xdr:cNvPr>
        <xdr:cNvCxnSpPr/>
      </xdr:nvCxnSpPr>
      <xdr:spPr>
        <a:xfrm>
          <a:off x="4119245" y="536638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69232</xdr:rowOff>
    </xdr:from>
    <xdr:ext cx="405111" cy="259045"/>
    <xdr:sp macro="" textlink="">
      <xdr:nvSpPr>
        <xdr:cNvPr id="70" name="有形固定資産減価償却率平均値テキスト">
          <a:extLst>
            <a:ext uri="{FF2B5EF4-FFF2-40B4-BE49-F238E27FC236}">
              <a16:creationId xmlns:a16="http://schemas.microsoft.com/office/drawing/2014/main" id="{1AE3FD2F-D8EC-4539-BE89-7D69ED38E76B}"/>
            </a:ext>
          </a:extLst>
        </xdr:cNvPr>
        <xdr:cNvSpPr txBox="1"/>
      </xdr:nvSpPr>
      <xdr:spPr>
        <a:xfrm>
          <a:off x="4258945" y="5868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a:extLst>
            <a:ext uri="{FF2B5EF4-FFF2-40B4-BE49-F238E27FC236}">
              <a16:creationId xmlns:a16="http://schemas.microsoft.com/office/drawing/2014/main" id="{EEBE0495-B479-4C21-85F3-730C0C046514}"/>
            </a:ext>
          </a:extLst>
        </xdr:cNvPr>
        <xdr:cNvSpPr/>
      </xdr:nvSpPr>
      <xdr:spPr>
        <a:xfrm>
          <a:off x="4157345" y="60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72" name="フローチャート: 判断 71">
          <a:extLst>
            <a:ext uri="{FF2B5EF4-FFF2-40B4-BE49-F238E27FC236}">
              <a16:creationId xmlns:a16="http://schemas.microsoft.com/office/drawing/2014/main" id="{6A913343-8ADF-4A82-8E1D-70CE68930720}"/>
            </a:ext>
          </a:extLst>
        </xdr:cNvPr>
        <xdr:cNvSpPr/>
      </xdr:nvSpPr>
      <xdr:spPr>
        <a:xfrm>
          <a:off x="3537585" y="59768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73" name="フローチャート: 判断 72">
          <a:extLst>
            <a:ext uri="{FF2B5EF4-FFF2-40B4-BE49-F238E27FC236}">
              <a16:creationId xmlns:a16="http://schemas.microsoft.com/office/drawing/2014/main" id="{E40CC17E-9E6A-4EAA-804F-5A2853606123}"/>
            </a:ext>
          </a:extLst>
        </xdr:cNvPr>
        <xdr:cNvSpPr/>
      </xdr:nvSpPr>
      <xdr:spPr>
        <a:xfrm>
          <a:off x="2867025" y="59732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156633</xdr:rowOff>
    </xdr:from>
    <xdr:to>
      <xdr:col>11</xdr:col>
      <xdr:colOff>187325</xdr:colOff>
      <xdr:row>31</xdr:row>
      <xdr:rowOff>86783</xdr:rowOff>
    </xdr:to>
    <xdr:sp macro="" textlink="">
      <xdr:nvSpPr>
        <xdr:cNvPr id="74" name="フローチャート: 判断 73">
          <a:extLst>
            <a:ext uri="{FF2B5EF4-FFF2-40B4-BE49-F238E27FC236}">
              <a16:creationId xmlns:a16="http://schemas.microsoft.com/office/drawing/2014/main" id="{1C6C29D0-FF91-493A-8D29-CC8CA5A36B76}"/>
            </a:ext>
          </a:extLst>
        </xdr:cNvPr>
        <xdr:cNvSpPr/>
      </xdr:nvSpPr>
      <xdr:spPr>
        <a:xfrm>
          <a:off x="2196465" y="59554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124248</xdr:rowOff>
    </xdr:from>
    <xdr:to>
      <xdr:col>7</xdr:col>
      <xdr:colOff>187325</xdr:colOff>
      <xdr:row>31</xdr:row>
      <xdr:rowOff>54398</xdr:rowOff>
    </xdr:to>
    <xdr:sp macro="" textlink="">
      <xdr:nvSpPr>
        <xdr:cNvPr id="75" name="フローチャート: 判断 74">
          <a:extLst>
            <a:ext uri="{FF2B5EF4-FFF2-40B4-BE49-F238E27FC236}">
              <a16:creationId xmlns:a16="http://schemas.microsoft.com/office/drawing/2014/main" id="{57ECE3AC-9B4E-4A08-9586-EDBE983FD029}"/>
            </a:ext>
          </a:extLst>
        </xdr:cNvPr>
        <xdr:cNvSpPr/>
      </xdr:nvSpPr>
      <xdr:spPr>
        <a:xfrm>
          <a:off x="1525905" y="59230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A8EC3F6-A34D-4F61-BF2C-C7A3069C6972}"/>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181D319-498E-4EE9-8ED7-3025D774BE27}"/>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239C1CA-EBFF-4A36-AEB1-2F5A12A87BA5}"/>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704F7FC-B3BC-48CE-992C-F296CF428D7A}"/>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3D8A8CD-9470-40A7-ABB7-932F604E9E51}"/>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15240</xdr:rowOff>
    </xdr:from>
    <xdr:to>
      <xdr:col>23</xdr:col>
      <xdr:colOff>136525</xdr:colOff>
      <xdr:row>32</xdr:row>
      <xdr:rowOff>116840</xdr:rowOff>
    </xdr:to>
    <xdr:sp macro="" textlink="">
      <xdr:nvSpPr>
        <xdr:cNvPr id="81" name="楕円 80">
          <a:extLst>
            <a:ext uri="{FF2B5EF4-FFF2-40B4-BE49-F238E27FC236}">
              <a16:creationId xmlns:a16="http://schemas.microsoft.com/office/drawing/2014/main" id="{28DB4F1B-CD05-46CD-A6C6-748527BE5150}"/>
            </a:ext>
          </a:extLst>
        </xdr:cNvPr>
        <xdr:cNvSpPr/>
      </xdr:nvSpPr>
      <xdr:spPr>
        <a:xfrm>
          <a:off x="4157345"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165117</xdr:rowOff>
    </xdr:from>
    <xdr:ext cx="405111" cy="259045"/>
    <xdr:sp macro="" textlink="">
      <xdr:nvSpPr>
        <xdr:cNvPr id="82" name="有形固定資産減価償却率該当値テキスト">
          <a:extLst>
            <a:ext uri="{FF2B5EF4-FFF2-40B4-BE49-F238E27FC236}">
              <a16:creationId xmlns:a16="http://schemas.microsoft.com/office/drawing/2014/main" id="{7DC99BA6-562E-42BC-AD31-59FEF98C8748}"/>
            </a:ext>
          </a:extLst>
        </xdr:cNvPr>
        <xdr:cNvSpPr txBox="1"/>
      </xdr:nvSpPr>
      <xdr:spPr>
        <a:xfrm>
          <a:off x="4258945" y="613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150707</xdr:rowOff>
    </xdr:from>
    <xdr:to>
      <xdr:col>19</xdr:col>
      <xdr:colOff>187325</xdr:colOff>
      <xdr:row>32</xdr:row>
      <xdr:rowOff>80857</xdr:rowOff>
    </xdr:to>
    <xdr:sp macro="" textlink="">
      <xdr:nvSpPr>
        <xdr:cNvPr id="83" name="楕円 82">
          <a:extLst>
            <a:ext uri="{FF2B5EF4-FFF2-40B4-BE49-F238E27FC236}">
              <a16:creationId xmlns:a16="http://schemas.microsoft.com/office/drawing/2014/main" id="{07414A6D-132B-451D-8BB7-FE77FBB3CA77}"/>
            </a:ext>
          </a:extLst>
        </xdr:cNvPr>
        <xdr:cNvSpPr/>
      </xdr:nvSpPr>
      <xdr:spPr>
        <a:xfrm>
          <a:off x="3537585" y="61171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30057</xdr:rowOff>
    </xdr:from>
    <xdr:to>
      <xdr:col>23</xdr:col>
      <xdr:colOff>85725</xdr:colOff>
      <xdr:row>32</xdr:row>
      <xdr:rowOff>66040</xdr:rowOff>
    </xdr:to>
    <xdr:cxnSp macro="">
      <xdr:nvCxnSpPr>
        <xdr:cNvPr id="84" name="直線コネクタ 83">
          <a:extLst>
            <a:ext uri="{FF2B5EF4-FFF2-40B4-BE49-F238E27FC236}">
              <a16:creationId xmlns:a16="http://schemas.microsoft.com/office/drawing/2014/main" id="{7EBAA1F4-9B15-4D09-8F2C-FCD3228308C9}"/>
            </a:ext>
          </a:extLst>
        </xdr:cNvPr>
        <xdr:cNvCxnSpPr/>
      </xdr:nvCxnSpPr>
      <xdr:spPr>
        <a:xfrm>
          <a:off x="3588385" y="6164157"/>
          <a:ext cx="61976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847</xdr:rowOff>
    </xdr:from>
    <xdr:to>
      <xdr:col>15</xdr:col>
      <xdr:colOff>187325</xdr:colOff>
      <xdr:row>32</xdr:row>
      <xdr:rowOff>102447</xdr:rowOff>
    </xdr:to>
    <xdr:sp macro="" textlink="">
      <xdr:nvSpPr>
        <xdr:cNvPr id="85" name="楕円 84">
          <a:extLst>
            <a:ext uri="{FF2B5EF4-FFF2-40B4-BE49-F238E27FC236}">
              <a16:creationId xmlns:a16="http://schemas.microsoft.com/office/drawing/2014/main" id="{079F2787-B1C7-4C18-9004-0BE321503366}"/>
            </a:ext>
          </a:extLst>
        </xdr:cNvPr>
        <xdr:cNvSpPr/>
      </xdr:nvSpPr>
      <xdr:spPr>
        <a:xfrm>
          <a:off x="2867025" y="61349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30057</xdr:rowOff>
    </xdr:from>
    <xdr:to>
      <xdr:col>19</xdr:col>
      <xdr:colOff>136525</xdr:colOff>
      <xdr:row>32</xdr:row>
      <xdr:rowOff>51647</xdr:rowOff>
    </xdr:to>
    <xdr:cxnSp macro="">
      <xdr:nvCxnSpPr>
        <xdr:cNvPr id="86" name="直線コネクタ 85">
          <a:extLst>
            <a:ext uri="{FF2B5EF4-FFF2-40B4-BE49-F238E27FC236}">
              <a16:creationId xmlns:a16="http://schemas.microsoft.com/office/drawing/2014/main" id="{E8632451-C9A2-42E0-B53C-632323579881}"/>
            </a:ext>
          </a:extLst>
        </xdr:cNvPr>
        <xdr:cNvCxnSpPr/>
      </xdr:nvCxnSpPr>
      <xdr:spPr>
        <a:xfrm flipV="1">
          <a:off x="2917825" y="6164157"/>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143510</xdr:rowOff>
    </xdr:from>
    <xdr:to>
      <xdr:col>11</xdr:col>
      <xdr:colOff>187325</xdr:colOff>
      <xdr:row>32</xdr:row>
      <xdr:rowOff>73660</xdr:rowOff>
    </xdr:to>
    <xdr:sp macro="" textlink="">
      <xdr:nvSpPr>
        <xdr:cNvPr id="87" name="楕円 86">
          <a:extLst>
            <a:ext uri="{FF2B5EF4-FFF2-40B4-BE49-F238E27FC236}">
              <a16:creationId xmlns:a16="http://schemas.microsoft.com/office/drawing/2014/main" id="{D7CA2001-193C-4B4F-8678-174846C28C66}"/>
            </a:ext>
          </a:extLst>
        </xdr:cNvPr>
        <xdr:cNvSpPr/>
      </xdr:nvSpPr>
      <xdr:spPr>
        <a:xfrm>
          <a:off x="2196465" y="6109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22860</xdr:rowOff>
    </xdr:from>
    <xdr:to>
      <xdr:col>15</xdr:col>
      <xdr:colOff>136525</xdr:colOff>
      <xdr:row>32</xdr:row>
      <xdr:rowOff>51647</xdr:rowOff>
    </xdr:to>
    <xdr:cxnSp macro="">
      <xdr:nvCxnSpPr>
        <xdr:cNvPr id="88" name="直線コネクタ 87">
          <a:extLst>
            <a:ext uri="{FF2B5EF4-FFF2-40B4-BE49-F238E27FC236}">
              <a16:creationId xmlns:a16="http://schemas.microsoft.com/office/drawing/2014/main" id="{4E0FD691-2597-4CA7-B76B-DEE95FF7C621}"/>
            </a:ext>
          </a:extLst>
        </xdr:cNvPr>
        <xdr:cNvCxnSpPr/>
      </xdr:nvCxnSpPr>
      <xdr:spPr>
        <a:xfrm>
          <a:off x="2247265" y="6156960"/>
          <a:ext cx="67056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93133</xdr:rowOff>
    </xdr:from>
    <xdr:to>
      <xdr:col>7</xdr:col>
      <xdr:colOff>187325</xdr:colOff>
      <xdr:row>32</xdr:row>
      <xdr:rowOff>23283</xdr:rowOff>
    </xdr:to>
    <xdr:sp macro="" textlink="">
      <xdr:nvSpPr>
        <xdr:cNvPr id="89" name="楕円 88">
          <a:extLst>
            <a:ext uri="{FF2B5EF4-FFF2-40B4-BE49-F238E27FC236}">
              <a16:creationId xmlns:a16="http://schemas.microsoft.com/office/drawing/2014/main" id="{4C151031-CEA1-4424-8BFA-25E87441B979}"/>
            </a:ext>
          </a:extLst>
        </xdr:cNvPr>
        <xdr:cNvSpPr/>
      </xdr:nvSpPr>
      <xdr:spPr>
        <a:xfrm>
          <a:off x="1525905" y="60595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143933</xdr:rowOff>
    </xdr:from>
    <xdr:to>
      <xdr:col>11</xdr:col>
      <xdr:colOff>136525</xdr:colOff>
      <xdr:row>32</xdr:row>
      <xdr:rowOff>22860</xdr:rowOff>
    </xdr:to>
    <xdr:cxnSp macro="">
      <xdr:nvCxnSpPr>
        <xdr:cNvPr id="90" name="直線コネクタ 89">
          <a:extLst>
            <a:ext uri="{FF2B5EF4-FFF2-40B4-BE49-F238E27FC236}">
              <a16:creationId xmlns:a16="http://schemas.microsoft.com/office/drawing/2014/main" id="{CBA3D6C5-1645-4EC6-96A9-1E44D3AE7557}"/>
            </a:ext>
          </a:extLst>
        </xdr:cNvPr>
        <xdr:cNvCxnSpPr/>
      </xdr:nvCxnSpPr>
      <xdr:spPr>
        <a:xfrm>
          <a:off x="1576705" y="6110393"/>
          <a:ext cx="670560" cy="4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128499</xdr:rowOff>
    </xdr:from>
    <xdr:ext cx="405111" cy="259045"/>
    <xdr:sp macro="" textlink="">
      <xdr:nvSpPr>
        <xdr:cNvPr id="91" name="n_1aveValue有形固定資産減価償却率">
          <a:extLst>
            <a:ext uri="{FF2B5EF4-FFF2-40B4-BE49-F238E27FC236}">
              <a16:creationId xmlns:a16="http://schemas.microsoft.com/office/drawing/2014/main" id="{D8C16D84-F83C-442E-A007-3D17511F7A7F}"/>
            </a:ext>
          </a:extLst>
        </xdr:cNvPr>
        <xdr:cNvSpPr txBox="1"/>
      </xdr:nvSpPr>
      <xdr:spPr>
        <a:xfrm>
          <a:off x="3395989" y="5759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124900</xdr:rowOff>
    </xdr:from>
    <xdr:ext cx="405111" cy="259045"/>
    <xdr:sp macro="" textlink="">
      <xdr:nvSpPr>
        <xdr:cNvPr id="92" name="n_2aveValue有形固定資産減価償却率">
          <a:extLst>
            <a:ext uri="{FF2B5EF4-FFF2-40B4-BE49-F238E27FC236}">
              <a16:creationId xmlns:a16="http://schemas.microsoft.com/office/drawing/2014/main" id="{94D1B7F0-BDFF-4EED-AD15-0ED2F8DE6449}"/>
            </a:ext>
          </a:extLst>
        </xdr:cNvPr>
        <xdr:cNvSpPr txBox="1"/>
      </xdr:nvSpPr>
      <xdr:spPr>
        <a:xfrm>
          <a:off x="2738129" y="5756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103310</xdr:rowOff>
    </xdr:from>
    <xdr:ext cx="405111" cy="259045"/>
    <xdr:sp macro="" textlink="">
      <xdr:nvSpPr>
        <xdr:cNvPr id="93" name="n_3aveValue有形固定資産減価償却率">
          <a:extLst>
            <a:ext uri="{FF2B5EF4-FFF2-40B4-BE49-F238E27FC236}">
              <a16:creationId xmlns:a16="http://schemas.microsoft.com/office/drawing/2014/main" id="{AEE06350-F0D6-4E75-ADF4-FD33A2D83E33}"/>
            </a:ext>
          </a:extLst>
        </xdr:cNvPr>
        <xdr:cNvSpPr txBox="1"/>
      </xdr:nvSpPr>
      <xdr:spPr>
        <a:xfrm>
          <a:off x="2067569" y="57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70925</xdr:rowOff>
    </xdr:from>
    <xdr:ext cx="405111" cy="259045"/>
    <xdr:sp macro="" textlink="">
      <xdr:nvSpPr>
        <xdr:cNvPr id="94" name="n_4aveValue有形固定資産減価償却率">
          <a:extLst>
            <a:ext uri="{FF2B5EF4-FFF2-40B4-BE49-F238E27FC236}">
              <a16:creationId xmlns:a16="http://schemas.microsoft.com/office/drawing/2014/main" id="{B5548B7A-2F29-41B9-8086-7C0C1FC23806}"/>
            </a:ext>
          </a:extLst>
        </xdr:cNvPr>
        <xdr:cNvSpPr txBox="1"/>
      </xdr:nvSpPr>
      <xdr:spPr>
        <a:xfrm>
          <a:off x="1397009" y="5702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71984</xdr:rowOff>
    </xdr:from>
    <xdr:ext cx="405111" cy="259045"/>
    <xdr:sp macro="" textlink="">
      <xdr:nvSpPr>
        <xdr:cNvPr id="95" name="n_1mainValue有形固定資産減価償却率">
          <a:extLst>
            <a:ext uri="{FF2B5EF4-FFF2-40B4-BE49-F238E27FC236}">
              <a16:creationId xmlns:a16="http://schemas.microsoft.com/office/drawing/2014/main" id="{25E76406-2278-421F-8A51-8C2E64029018}"/>
            </a:ext>
          </a:extLst>
        </xdr:cNvPr>
        <xdr:cNvSpPr txBox="1"/>
      </xdr:nvSpPr>
      <xdr:spPr>
        <a:xfrm>
          <a:off x="3395989" y="620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93574</xdr:rowOff>
    </xdr:from>
    <xdr:ext cx="405111" cy="259045"/>
    <xdr:sp macro="" textlink="">
      <xdr:nvSpPr>
        <xdr:cNvPr id="96" name="n_2mainValue有形固定資産減価償却率">
          <a:extLst>
            <a:ext uri="{FF2B5EF4-FFF2-40B4-BE49-F238E27FC236}">
              <a16:creationId xmlns:a16="http://schemas.microsoft.com/office/drawing/2014/main" id="{D6D52791-6499-43A1-806F-E126B7C9BF45}"/>
            </a:ext>
          </a:extLst>
        </xdr:cNvPr>
        <xdr:cNvSpPr txBox="1"/>
      </xdr:nvSpPr>
      <xdr:spPr>
        <a:xfrm>
          <a:off x="2738129" y="622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64787</xdr:rowOff>
    </xdr:from>
    <xdr:ext cx="405111" cy="259045"/>
    <xdr:sp macro="" textlink="">
      <xdr:nvSpPr>
        <xdr:cNvPr id="97" name="n_3mainValue有形固定資産減価償却率">
          <a:extLst>
            <a:ext uri="{FF2B5EF4-FFF2-40B4-BE49-F238E27FC236}">
              <a16:creationId xmlns:a16="http://schemas.microsoft.com/office/drawing/2014/main" id="{C54CC4BD-FD3B-4543-AC39-B5CC36D20CE1}"/>
            </a:ext>
          </a:extLst>
        </xdr:cNvPr>
        <xdr:cNvSpPr txBox="1"/>
      </xdr:nvSpPr>
      <xdr:spPr>
        <a:xfrm>
          <a:off x="2067569"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14410</xdr:rowOff>
    </xdr:from>
    <xdr:ext cx="405111" cy="259045"/>
    <xdr:sp macro="" textlink="">
      <xdr:nvSpPr>
        <xdr:cNvPr id="98" name="n_4mainValue有形固定資産減価償却率">
          <a:extLst>
            <a:ext uri="{FF2B5EF4-FFF2-40B4-BE49-F238E27FC236}">
              <a16:creationId xmlns:a16="http://schemas.microsoft.com/office/drawing/2014/main" id="{6A95987E-53C4-45C6-BD7E-5911E002145B}"/>
            </a:ext>
          </a:extLst>
        </xdr:cNvPr>
        <xdr:cNvSpPr txBox="1"/>
      </xdr:nvSpPr>
      <xdr:spPr>
        <a:xfrm>
          <a:off x="1397009" y="6148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2384858B-9B45-4093-A2AF-6B4A5A8CB9FA}"/>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61979765-21C2-4203-B0FE-846DE600BAC8}"/>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830CD455-96FB-4540-8895-31C53D5E7907}"/>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7B1427B-3700-46E5-8E03-7288E382A44A}"/>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3D730C50-FDDA-4CD8-8880-A5CC724E13B2}"/>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AC98C9B1-2268-4B15-8CF1-2FE55F99760E}"/>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13B3D47F-070D-420C-A811-6CC2714668FE}"/>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5BB0152C-C68D-4156-B880-6B189DFA801D}"/>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6B582F31-5952-440F-9CA2-904E859D07C6}"/>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66F84651-FE09-4060-ADFD-5D35CC949907}"/>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5FD65C5E-6FAC-4E83-83DD-ED9DA7190A4C}"/>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DD585A6D-F578-40F2-BB9B-59FECC76288D}"/>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1A6871CA-4B99-4501-A9A9-FD183C320A62}"/>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類似団体内平均値と比較すると高い状況にあり、令和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年度は前年度比</a:t>
          </a:r>
          <a:r>
            <a:rPr kumimoji="1" lang="en-US" altLang="ja-JP" sz="1100">
              <a:latin typeface="ＭＳ Ｐゴシック" panose="020B0600070205080204" pitchFamily="50" charset="-128"/>
              <a:ea typeface="ＭＳ Ｐゴシック" panose="020B0600070205080204" pitchFamily="50" charset="-128"/>
            </a:rPr>
            <a:t>28.8</a:t>
          </a:r>
          <a:r>
            <a:rPr kumimoji="1" lang="ja-JP" altLang="en-US" sz="1100">
              <a:latin typeface="ＭＳ Ｐゴシック" panose="020B0600070205080204" pitchFamily="50" charset="-128"/>
              <a:ea typeface="ＭＳ Ｐゴシック" panose="020B0600070205080204" pitchFamily="50" charset="-128"/>
            </a:rPr>
            <a:t>ポイントの増となった。要因としては、分子となる将来負担額の前年度比減や充当可能財源の増以上に、分母となる経常一般財源等の収入が減となったことなどによる。今後は、事業債残高が約</a:t>
          </a:r>
          <a:r>
            <a:rPr kumimoji="1" lang="en-US" altLang="ja-JP" sz="1100">
              <a:latin typeface="ＭＳ Ｐゴシック" panose="020B0600070205080204" pitchFamily="50" charset="-128"/>
              <a:ea typeface="ＭＳ Ｐゴシック" panose="020B0600070205080204" pitchFamily="50" charset="-128"/>
            </a:rPr>
            <a:t>350</a:t>
          </a:r>
          <a:r>
            <a:rPr kumimoji="1" lang="ja-JP" altLang="en-US" sz="1100">
              <a:latin typeface="ＭＳ Ｐゴシック" panose="020B0600070205080204" pitchFamily="50" charset="-128"/>
              <a:ea typeface="ＭＳ Ｐゴシック" panose="020B0600070205080204" pitchFamily="50" charset="-128"/>
            </a:rPr>
            <a:t>億円をピークに下回っていくと見込まれており、市で定めた「地方債に関する総合的な管理方針」に基づき、適切に対応していく。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298CC66-2B48-4374-ABD5-28E07A369789}"/>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7AC6E6CA-1B95-496C-8EEC-3A664F8055DA}"/>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A5466837-812E-478E-A106-74C4A2C21461}"/>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9DE23708-2890-49C4-99A4-FED35DE23655}"/>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C521FE87-F319-4F84-97BF-E9E736C2658D}"/>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4F7FFB55-3924-4687-92A6-6D9C3166DEDD}"/>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1E300807-5E2E-4B40-AB44-91858894B044}"/>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FF811D54-E7BC-4372-9866-BAC5EF7E8DEC}"/>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39B4EC82-C071-48D2-8B97-0009917AE80B}"/>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1232B589-8B13-4E0E-A47B-0DEC4FA74029}"/>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DFC74D9-7231-4B0A-9830-2ECE0A54AAC1}"/>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8D47E6CE-297E-47C5-B6C0-F10CC2279517}"/>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9DC64470-7B81-4276-A3A5-98E96E1B8325}"/>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A4D97535-0584-42FC-B790-7314C80A1804}"/>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75BC4DCF-40AC-4331-9C6C-34ED76940174}"/>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27" name="直線コネクタ 126">
          <a:extLst>
            <a:ext uri="{FF2B5EF4-FFF2-40B4-BE49-F238E27FC236}">
              <a16:creationId xmlns:a16="http://schemas.microsoft.com/office/drawing/2014/main" id="{9FA0E877-D84E-42DD-B373-B9DB19B33383}"/>
            </a:ext>
          </a:extLst>
        </xdr:cNvPr>
        <xdr:cNvCxnSpPr/>
      </xdr:nvCxnSpPr>
      <xdr:spPr>
        <a:xfrm flipV="1">
          <a:off x="13027660" y="5211868"/>
          <a:ext cx="1269" cy="122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28" name="債務償還比率最小値テキスト">
          <a:extLst>
            <a:ext uri="{FF2B5EF4-FFF2-40B4-BE49-F238E27FC236}">
              <a16:creationId xmlns:a16="http://schemas.microsoft.com/office/drawing/2014/main" id="{A7A9AE53-7244-45BD-A28E-E20351C98141}"/>
            </a:ext>
          </a:extLst>
        </xdr:cNvPr>
        <xdr:cNvSpPr txBox="1"/>
      </xdr:nvSpPr>
      <xdr:spPr>
        <a:xfrm>
          <a:off x="13080365" y="64417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29" name="直線コネクタ 128">
          <a:extLst>
            <a:ext uri="{FF2B5EF4-FFF2-40B4-BE49-F238E27FC236}">
              <a16:creationId xmlns:a16="http://schemas.microsoft.com/office/drawing/2014/main" id="{6AAEE217-0819-43E6-A395-3DF86E8E7E69}"/>
            </a:ext>
          </a:extLst>
        </xdr:cNvPr>
        <xdr:cNvCxnSpPr/>
      </xdr:nvCxnSpPr>
      <xdr:spPr>
        <a:xfrm>
          <a:off x="12963525" y="6437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DB376331-85C4-46C6-8FE4-FCE766131813}"/>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DCE0DF69-072D-4B47-A355-A53C81A334CE}"/>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99317</xdr:rowOff>
    </xdr:from>
    <xdr:ext cx="469744" cy="259045"/>
    <xdr:sp macro="" textlink="">
      <xdr:nvSpPr>
        <xdr:cNvPr id="132" name="債務償還比率平均値テキスト">
          <a:extLst>
            <a:ext uri="{FF2B5EF4-FFF2-40B4-BE49-F238E27FC236}">
              <a16:creationId xmlns:a16="http://schemas.microsoft.com/office/drawing/2014/main" id="{4EBC9A1C-A881-4FD5-9907-3B027F4405B7}"/>
            </a:ext>
          </a:extLst>
        </xdr:cNvPr>
        <xdr:cNvSpPr txBox="1"/>
      </xdr:nvSpPr>
      <xdr:spPr>
        <a:xfrm>
          <a:off x="13080365" y="5562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33" name="フローチャート: 判断 132">
          <a:extLst>
            <a:ext uri="{FF2B5EF4-FFF2-40B4-BE49-F238E27FC236}">
              <a16:creationId xmlns:a16="http://schemas.microsoft.com/office/drawing/2014/main" id="{8306FA31-2A8A-4171-954E-9FE00B58A482}"/>
            </a:ext>
          </a:extLst>
        </xdr:cNvPr>
        <xdr:cNvSpPr/>
      </xdr:nvSpPr>
      <xdr:spPr>
        <a:xfrm>
          <a:off x="13001625" y="570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34" name="フローチャート: 判断 133">
          <a:extLst>
            <a:ext uri="{FF2B5EF4-FFF2-40B4-BE49-F238E27FC236}">
              <a16:creationId xmlns:a16="http://schemas.microsoft.com/office/drawing/2014/main" id="{5F93BAB3-DACE-4018-87F7-D885D2F44359}"/>
            </a:ext>
          </a:extLst>
        </xdr:cNvPr>
        <xdr:cNvSpPr/>
      </xdr:nvSpPr>
      <xdr:spPr>
        <a:xfrm>
          <a:off x="12359005" y="56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50362</xdr:rowOff>
    </xdr:from>
    <xdr:to>
      <xdr:col>68</xdr:col>
      <xdr:colOff>123825</xdr:colOff>
      <xdr:row>30</xdr:row>
      <xdr:rowOff>151962</xdr:rowOff>
    </xdr:to>
    <xdr:sp macro="" textlink="">
      <xdr:nvSpPr>
        <xdr:cNvPr id="135" name="フローチャート: 判断 134">
          <a:extLst>
            <a:ext uri="{FF2B5EF4-FFF2-40B4-BE49-F238E27FC236}">
              <a16:creationId xmlns:a16="http://schemas.microsoft.com/office/drawing/2014/main" id="{AD1EF428-C830-496A-BD72-14C83EE15AB0}"/>
            </a:ext>
          </a:extLst>
        </xdr:cNvPr>
        <xdr:cNvSpPr/>
      </xdr:nvSpPr>
      <xdr:spPr>
        <a:xfrm>
          <a:off x="11688445" y="584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73032</xdr:rowOff>
    </xdr:from>
    <xdr:to>
      <xdr:col>64</xdr:col>
      <xdr:colOff>123825</xdr:colOff>
      <xdr:row>31</xdr:row>
      <xdr:rowOff>3182</xdr:rowOff>
    </xdr:to>
    <xdr:sp macro="" textlink="">
      <xdr:nvSpPr>
        <xdr:cNvPr id="136" name="フローチャート: 判断 135">
          <a:extLst>
            <a:ext uri="{FF2B5EF4-FFF2-40B4-BE49-F238E27FC236}">
              <a16:creationId xmlns:a16="http://schemas.microsoft.com/office/drawing/2014/main" id="{32691EDD-560C-41AC-A6E7-D6F4737FC126}"/>
            </a:ext>
          </a:extLst>
        </xdr:cNvPr>
        <xdr:cNvSpPr/>
      </xdr:nvSpPr>
      <xdr:spPr>
        <a:xfrm>
          <a:off x="11017885" y="58718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58279</xdr:rowOff>
    </xdr:from>
    <xdr:to>
      <xdr:col>60</xdr:col>
      <xdr:colOff>123825</xdr:colOff>
      <xdr:row>30</xdr:row>
      <xdr:rowOff>159879</xdr:rowOff>
    </xdr:to>
    <xdr:sp macro="" textlink="">
      <xdr:nvSpPr>
        <xdr:cNvPr id="137" name="フローチャート: 判断 136">
          <a:extLst>
            <a:ext uri="{FF2B5EF4-FFF2-40B4-BE49-F238E27FC236}">
              <a16:creationId xmlns:a16="http://schemas.microsoft.com/office/drawing/2014/main" id="{1E4EADE0-2B87-43AB-9EAD-5AF8375A2C60}"/>
            </a:ext>
          </a:extLst>
        </xdr:cNvPr>
        <xdr:cNvSpPr/>
      </xdr:nvSpPr>
      <xdr:spPr>
        <a:xfrm>
          <a:off x="10347325" y="585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8B1A81E-9619-4B1D-94CA-42FD39B93E04}"/>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74164D62-1785-4A94-9399-B861896348C8}"/>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67D60A5-B76E-4312-A6C0-F0F495D29C8F}"/>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3F5915F-5C08-4657-ACEB-C0F13C6C36F1}"/>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5DA3A4C-C428-44F6-8EBB-E868157C3DEB}"/>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143439</xdr:rowOff>
    </xdr:from>
    <xdr:to>
      <xdr:col>76</xdr:col>
      <xdr:colOff>73025</xdr:colOff>
      <xdr:row>31</xdr:row>
      <xdr:rowOff>73589</xdr:rowOff>
    </xdr:to>
    <xdr:sp macro="" textlink="">
      <xdr:nvSpPr>
        <xdr:cNvPr id="143" name="楕円 142">
          <a:extLst>
            <a:ext uri="{FF2B5EF4-FFF2-40B4-BE49-F238E27FC236}">
              <a16:creationId xmlns:a16="http://schemas.microsoft.com/office/drawing/2014/main" id="{364D505D-3206-4A4B-A6FE-577676330AE8}"/>
            </a:ext>
          </a:extLst>
        </xdr:cNvPr>
        <xdr:cNvSpPr/>
      </xdr:nvSpPr>
      <xdr:spPr>
        <a:xfrm>
          <a:off x="13001625" y="59422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121866</xdr:rowOff>
    </xdr:from>
    <xdr:ext cx="469744" cy="259045"/>
    <xdr:sp macro="" textlink="">
      <xdr:nvSpPr>
        <xdr:cNvPr id="144" name="債務償還比率該当値テキスト">
          <a:extLst>
            <a:ext uri="{FF2B5EF4-FFF2-40B4-BE49-F238E27FC236}">
              <a16:creationId xmlns:a16="http://schemas.microsoft.com/office/drawing/2014/main" id="{484B8E36-7CB7-4024-A545-243F2722A772}"/>
            </a:ext>
          </a:extLst>
        </xdr:cNvPr>
        <xdr:cNvSpPr txBox="1"/>
      </xdr:nvSpPr>
      <xdr:spPr>
        <a:xfrm>
          <a:off x="13080365" y="592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108895</xdr:rowOff>
    </xdr:from>
    <xdr:to>
      <xdr:col>72</xdr:col>
      <xdr:colOff>123825</xdr:colOff>
      <xdr:row>31</xdr:row>
      <xdr:rowOff>39045</xdr:rowOff>
    </xdr:to>
    <xdr:sp macro="" textlink="">
      <xdr:nvSpPr>
        <xdr:cNvPr id="145" name="楕円 144">
          <a:extLst>
            <a:ext uri="{FF2B5EF4-FFF2-40B4-BE49-F238E27FC236}">
              <a16:creationId xmlns:a16="http://schemas.microsoft.com/office/drawing/2014/main" id="{03BA92D2-1025-4919-A37A-D07AA7039317}"/>
            </a:ext>
          </a:extLst>
        </xdr:cNvPr>
        <xdr:cNvSpPr/>
      </xdr:nvSpPr>
      <xdr:spPr>
        <a:xfrm>
          <a:off x="12359005" y="5907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159695</xdr:rowOff>
    </xdr:from>
    <xdr:to>
      <xdr:col>76</xdr:col>
      <xdr:colOff>22225</xdr:colOff>
      <xdr:row>31</xdr:row>
      <xdr:rowOff>22789</xdr:rowOff>
    </xdr:to>
    <xdr:cxnSp macro="">
      <xdr:nvCxnSpPr>
        <xdr:cNvPr id="146" name="直線コネクタ 145">
          <a:extLst>
            <a:ext uri="{FF2B5EF4-FFF2-40B4-BE49-F238E27FC236}">
              <a16:creationId xmlns:a16="http://schemas.microsoft.com/office/drawing/2014/main" id="{A5AD8DF7-65B2-43E7-8B87-ECB90C290823}"/>
            </a:ext>
          </a:extLst>
        </xdr:cNvPr>
        <xdr:cNvCxnSpPr/>
      </xdr:nvCxnSpPr>
      <xdr:spPr>
        <a:xfrm>
          <a:off x="12409805" y="5958515"/>
          <a:ext cx="619760" cy="3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141471</xdr:rowOff>
    </xdr:from>
    <xdr:to>
      <xdr:col>68</xdr:col>
      <xdr:colOff>123825</xdr:colOff>
      <xdr:row>32</xdr:row>
      <xdr:rowOff>71621</xdr:rowOff>
    </xdr:to>
    <xdr:sp macro="" textlink="">
      <xdr:nvSpPr>
        <xdr:cNvPr id="147" name="楕円 146">
          <a:extLst>
            <a:ext uri="{FF2B5EF4-FFF2-40B4-BE49-F238E27FC236}">
              <a16:creationId xmlns:a16="http://schemas.microsoft.com/office/drawing/2014/main" id="{9048B76B-CBEA-410D-B36F-07C70AAD53A8}"/>
            </a:ext>
          </a:extLst>
        </xdr:cNvPr>
        <xdr:cNvSpPr/>
      </xdr:nvSpPr>
      <xdr:spPr>
        <a:xfrm>
          <a:off x="11688445" y="61079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159695</xdr:rowOff>
    </xdr:from>
    <xdr:to>
      <xdr:col>72</xdr:col>
      <xdr:colOff>73025</xdr:colOff>
      <xdr:row>32</xdr:row>
      <xdr:rowOff>20821</xdr:rowOff>
    </xdr:to>
    <xdr:cxnSp macro="">
      <xdr:nvCxnSpPr>
        <xdr:cNvPr id="148" name="直線コネクタ 147">
          <a:extLst>
            <a:ext uri="{FF2B5EF4-FFF2-40B4-BE49-F238E27FC236}">
              <a16:creationId xmlns:a16="http://schemas.microsoft.com/office/drawing/2014/main" id="{46CE216D-691D-4655-9AF3-6260C3873EDA}"/>
            </a:ext>
          </a:extLst>
        </xdr:cNvPr>
        <xdr:cNvCxnSpPr/>
      </xdr:nvCxnSpPr>
      <xdr:spPr>
        <a:xfrm flipV="1">
          <a:off x="11739245" y="5958515"/>
          <a:ext cx="670560" cy="19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158743</xdr:rowOff>
    </xdr:from>
    <xdr:to>
      <xdr:col>64</xdr:col>
      <xdr:colOff>123825</xdr:colOff>
      <xdr:row>32</xdr:row>
      <xdr:rowOff>88893</xdr:rowOff>
    </xdr:to>
    <xdr:sp macro="" textlink="">
      <xdr:nvSpPr>
        <xdr:cNvPr id="149" name="楕円 148">
          <a:extLst>
            <a:ext uri="{FF2B5EF4-FFF2-40B4-BE49-F238E27FC236}">
              <a16:creationId xmlns:a16="http://schemas.microsoft.com/office/drawing/2014/main" id="{1A6ED6F7-2C0B-4FB6-8A8A-F5C4370AB4EB}"/>
            </a:ext>
          </a:extLst>
        </xdr:cNvPr>
        <xdr:cNvSpPr/>
      </xdr:nvSpPr>
      <xdr:spPr>
        <a:xfrm>
          <a:off x="11017885" y="61252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20821</xdr:rowOff>
    </xdr:from>
    <xdr:to>
      <xdr:col>68</xdr:col>
      <xdr:colOff>73025</xdr:colOff>
      <xdr:row>32</xdr:row>
      <xdr:rowOff>38093</xdr:rowOff>
    </xdr:to>
    <xdr:cxnSp macro="">
      <xdr:nvCxnSpPr>
        <xdr:cNvPr id="150" name="直線コネクタ 149">
          <a:extLst>
            <a:ext uri="{FF2B5EF4-FFF2-40B4-BE49-F238E27FC236}">
              <a16:creationId xmlns:a16="http://schemas.microsoft.com/office/drawing/2014/main" id="{28DB8F4C-2868-4EEB-A45C-E25FF508A8F4}"/>
            </a:ext>
          </a:extLst>
        </xdr:cNvPr>
        <xdr:cNvCxnSpPr/>
      </xdr:nvCxnSpPr>
      <xdr:spPr>
        <a:xfrm flipV="1">
          <a:off x="11068685" y="6154921"/>
          <a:ext cx="67056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158023</xdr:rowOff>
    </xdr:from>
    <xdr:to>
      <xdr:col>60</xdr:col>
      <xdr:colOff>123825</xdr:colOff>
      <xdr:row>32</xdr:row>
      <xdr:rowOff>88173</xdr:rowOff>
    </xdr:to>
    <xdr:sp macro="" textlink="">
      <xdr:nvSpPr>
        <xdr:cNvPr id="151" name="楕円 150">
          <a:extLst>
            <a:ext uri="{FF2B5EF4-FFF2-40B4-BE49-F238E27FC236}">
              <a16:creationId xmlns:a16="http://schemas.microsoft.com/office/drawing/2014/main" id="{4F80BB06-83D4-46A8-97E6-24C827447D8D}"/>
            </a:ext>
          </a:extLst>
        </xdr:cNvPr>
        <xdr:cNvSpPr/>
      </xdr:nvSpPr>
      <xdr:spPr>
        <a:xfrm>
          <a:off x="10347325" y="61244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37373</xdr:rowOff>
    </xdr:from>
    <xdr:to>
      <xdr:col>64</xdr:col>
      <xdr:colOff>73025</xdr:colOff>
      <xdr:row>32</xdr:row>
      <xdr:rowOff>38093</xdr:rowOff>
    </xdr:to>
    <xdr:cxnSp macro="">
      <xdr:nvCxnSpPr>
        <xdr:cNvPr id="152" name="直線コネクタ 151">
          <a:extLst>
            <a:ext uri="{FF2B5EF4-FFF2-40B4-BE49-F238E27FC236}">
              <a16:creationId xmlns:a16="http://schemas.microsoft.com/office/drawing/2014/main" id="{155D95DB-A41D-4878-8501-E0F3DBD1B030}"/>
            </a:ext>
          </a:extLst>
        </xdr:cNvPr>
        <xdr:cNvCxnSpPr/>
      </xdr:nvCxnSpPr>
      <xdr:spPr>
        <a:xfrm>
          <a:off x="10398125" y="6171473"/>
          <a:ext cx="67056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151267</xdr:rowOff>
    </xdr:from>
    <xdr:ext cx="469744" cy="259045"/>
    <xdr:sp macro="" textlink="">
      <xdr:nvSpPr>
        <xdr:cNvPr id="153" name="n_1aveValue債務償還比率">
          <a:extLst>
            <a:ext uri="{FF2B5EF4-FFF2-40B4-BE49-F238E27FC236}">
              <a16:creationId xmlns:a16="http://schemas.microsoft.com/office/drawing/2014/main" id="{4857A366-7A3A-4655-9B2A-72B1A65EC584}"/>
            </a:ext>
          </a:extLst>
        </xdr:cNvPr>
        <xdr:cNvSpPr txBox="1"/>
      </xdr:nvSpPr>
      <xdr:spPr>
        <a:xfrm>
          <a:off x="12185092" y="544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168489</xdr:rowOff>
    </xdr:from>
    <xdr:ext cx="469744" cy="259045"/>
    <xdr:sp macro="" textlink="">
      <xdr:nvSpPr>
        <xdr:cNvPr id="154" name="n_2aveValue債務償還比率">
          <a:extLst>
            <a:ext uri="{FF2B5EF4-FFF2-40B4-BE49-F238E27FC236}">
              <a16:creationId xmlns:a16="http://schemas.microsoft.com/office/drawing/2014/main" id="{D0E7500B-6F20-4126-891E-46CA63D1AEAF}"/>
            </a:ext>
          </a:extLst>
        </xdr:cNvPr>
        <xdr:cNvSpPr txBox="1"/>
      </xdr:nvSpPr>
      <xdr:spPr>
        <a:xfrm>
          <a:off x="11527232" y="563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19709</xdr:rowOff>
    </xdr:from>
    <xdr:ext cx="469744" cy="259045"/>
    <xdr:sp macro="" textlink="">
      <xdr:nvSpPr>
        <xdr:cNvPr id="155" name="n_3aveValue債務償還比率">
          <a:extLst>
            <a:ext uri="{FF2B5EF4-FFF2-40B4-BE49-F238E27FC236}">
              <a16:creationId xmlns:a16="http://schemas.microsoft.com/office/drawing/2014/main" id="{0F0301E8-8583-42A5-A52A-1C065A69A5F2}"/>
            </a:ext>
          </a:extLst>
        </xdr:cNvPr>
        <xdr:cNvSpPr txBox="1"/>
      </xdr:nvSpPr>
      <xdr:spPr>
        <a:xfrm>
          <a:off x="10856672" y="565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4956</xdr:rowOff>
    </xdr:from>
    <xdr:ext cx="469744" cy="259045"/>
    <xdr:sp macro="" textlink="">
      <xdr:nvSpPr>
        <xdr:cNvPr id="156" name="n_4aveValue債務償還比率">
          <a:extLst>
            <a:ext uri="{FF2B5EF4-FFF2-40B4-BE49-F238E27FC236}">
              <a16:creationId xmlns:a16="http://schemas.microsoft.com/office/drawing/2014/main" id="{F85F1E73-152A-41A4-8D43-AFEBEA355E10}"/>
            </a:ext>
          </a:extLst>
        </xdr:cNvPr>
        <xdr:cNvSpPr txBox="1"/>
      </xdr:nvSpPr>
      <xdr:spPr>
        <a:xfrm>
          <a:off x="10186112" y="56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30172</xdr:rowOff>
    </xdr:from>
    <xdr:ext cx="469744" cy="259045"/>
    <xdr:sp macro="" textlink="">
      <xdr:nvSpPr>
        <xdr:cNvPr id="157" name="n_1mainValue債務償還比率">
          <a:extLst>
            <a:ext uri="{FF2B5EF4-FFF2-40B4-BE49-F238E27FC236}">
              <a16:creationId xmlns:a16="http://schemas.microsoft.com/office/drawing/2014/main" id="{42A309DD-13ED-4C52-8DB1-7DE7A9BE8485}"/>
            </a:ext>
          </a:extLst>
        </xdr:cNvPr>
        <xdr:cNvSpPr txBox="1"/>
      </xdr:nvSpPr>
      <xdr:spPr>
        <a:xfrm>
          <a:off x="12185092" y="599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62748</xdr:rowOff>
    </xdr:from>
    <xdr:ext cx="469744" cy="259045"/>
    <xdr:sp macro="" textlink="">
      <xdr:nvSpPr>
        <xdr:cNvPr id="158" name="n_2mainValue債務償還比率">
          <a:extLst>
            <a:ext uri="{FF2B5EF4-FFF2-40B4-BE49-F238E27FC236}">
              <a16:creationId xmlns:a16="http://schemas.microsoft.com/office/drawing/2014/main" id="{CB7D4DFC-7169-4545-909C-398816F2CF32}"/>
            </a:ext>
          </a:extLst>
        </xdr:cNvPr>
        <xdr:cNvSpPr txBox="1"/>
      </xdr:nvSpPr>
      <xdr:spPr>
        <a:xfrm>
          <a:off x="11527232" y="619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80020</xdr:rowOff>
    </xdr:from>
    <xdr:ext cx="469744" cy="259045"/>
    <xdr:sp macro="" textlink="">
      <xdr:nvSpPr>
        <xdr:cNvPr id="159" name="n_3mainValue債務償還比率">
          <a:extLst>
            <a:ext uri="{FF2B5EF4-FFF2-40B4-BE49-F238E27FC236}">
              <a16:creationId xmlns:a16="http://schemas.microsoft.com/office/drawing/2014/main" id="{89D20F88-2713-46F8-BCD8-475BAF8B497F}"/>
            </a:ext>
          </a:extLst>
        </xdr:cNvPr>
        <xdr:cNvSpPr txBox="1"/>
      </xdr:nvSpPr>
      <xdr:spPr>
        <a:xfrm>
          <a:off x="10856672" y="621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79300</xdr:rowOff>
    </xdr:from>
    <xdr:ext cx="469744" cy="259045"/>
    <xdr:sp macro="" textlink="">
      <xdr:nvSpPr>
        <xdr:cNvPr id="160" name="n_4mainValue債務償還比率">
          <a:extLst>
            <a:ext uri="{FF2B5EF4-FFF2-40B4-BE49-F238E27FC236}">
              <a16:creationId xmlns:a16="http://schemas.microsoft.com/office/drawing/2014/main" id="{6976CA64-4DE5-4DFA-8E9D-9D3CBB39A5E8}"/>
            </a:ext>
          </a:extLst>
        </xdr:cNvPr>
        <xdr:cNvSpPr txBox="1"/>
      </xdr:nvSpPr>
      <xdr:spPr>
        <a:xfrm>
          <a:off x="10186112" y="621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DA93A607-F71B-4D78-9DBF-40D912BD48FA}"/>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EBF60B04-0553-44FB-9A19-7DF90DB7B3F6}"/>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79920DB3-8AE9-4993-90FB-30B67C039763}"/>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4B310AFA-CDF8-4329-9AB0-0CC9A6AB0F59}"/>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C77402CD-4995-4601-BE1F-94A99A823C12}"/>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7AC8D033-AB3E-4437-A00F-5ACB9D8E6488}"/>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961FE6E-D6B3-4BE1-A4FC-9AF9F8EE697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4E6ABC6-3007-44C2-9F59-ECF8EAE899C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BD123F3-CFF8-42C5-8DF7-CB0BB304D0D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F98DC38-6996-40D5-B4F6-806FAE6FFD4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0F24B85-CFA3-4DFB-8F11-7B2EBC961DF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CDD9D65-1C3C-446B-9078-44AED81C109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4D4A4A6-8369-49F2-951D-F4CD04E9D1D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B9AF20D-2ACC-4DA3-A49D-3B1F89A5268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CEBA574-A39A-41F1-8E4B-7015BA8D5F0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275A2AF-B7CB-4AF1-B66F-B2E57894FE88}"/>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109,564
107,597
21.08
43,458,783
40,716,870
2,498,463
21,109,449
36,588,585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0B15258-9F20-4FA4-9652-30E762755A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3237A19-D19D-4039-A9AE-7B0A0868FC2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13CC268-C459-41D7-AF38-F2985D7C955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C93170E-0DEE-47B4-A196-346CB212F40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7D7C217-4485-405B-86D0-AF01F43FC45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A0ABDB5-A29B-4F08-AE34-017EF80EAA0F}"/>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B2C25A4-07EB-45A2-A9F2-8943BEFE999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894D138-EB70-46B1-9D42-C7530017A8F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AD76F53-FB0D-47B3-81A3-774DF642D12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89D339E-8732-4B45-B1CC-620C3267CF5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6BB40CC-DBA3-4D5E-BE69-5A900709B39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25F11C4-2A70-4C71-A92E-799E1B75A70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CB846F6-EAAB-4AFF-8119-10864B3718F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55D37B6-D2F9-4878-BE9B-7DBD1DB9EA2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121188F-908E-4962-A8C2-316BF39B171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A4F7D85-1A59-4A14-A51C-743A307F4D4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4BB6DC5-876F-4BC4-B9EE-C0506F7C3F2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E244E62-28FD-47AE-9A6C-D89AE85B42B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9E1AF08-B624-474A-9A72-2772E83F024F}"/>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C81BADD-56CA-46FE-B615-B697873EFADA}"/>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47C5067-429F-49FD-A72A-F5A161D8E58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DF4374D-2B86-4967-A3D4-AD389672E08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3D58E5B-D06A-4B3F-846C-633D5BCC41C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6CF73DF-3BCC-4F94-9D95-C6A7C8DDF85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37E4199-D4AD-4768-ABAB-59DAC169CDE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41EA193-FB03-4B9A-8A42-E45AE0E37F7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62A1364-2119-4E89-838F-56233DEF374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CE17DBD-9CBE-4E98-92EF-9FC61FD7103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FDD338B-16F0-4B25-8829-741835CAF8AF}"/>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6A0353B-F512-4C40-BBA5-88E4EF0B325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6E9FCDC-29D9-47E3-AFE8-30746035480F}"/>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21CD52A-4228-4A6D-99E8-BC49945F5CD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A6EFBAD-A376-4282-9C7E-6A3FFCB0230B}"/>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2889B0C6-1C09-499A-A24C-1010214DFEC4}"/>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5FCDDD5-0773-4891-940F-6AFEED412935}"/>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83FAAC7-8A2F-455B-9B0B-5C45699F86E5}"/>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7D1769DB-D830-4650-8D5F-EFC827F19976}"/>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32BCA81-02C6-4748-8645-702C8A211ECE}"/>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A0F63FFB-A0FC-4D15-98BC-3E3614E20906}"/>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B9E4BFEC-841D-4395-BB46-B03EA6911D22}"/>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F07CB69-CE7C-4A74-86D0-E676B08966D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90BD1E0E-BB1D-4E2E-85CD-A2FA734F12D2}"/>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B800B4AA-2635-4EFC-96C5-51123B9A8BB5}"/>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8E55FBC3-B151-4754-840D-E2E38A1A80F1}"/>
            </a:ext>
          </a:extLst>
        </xdr:cNvPr>
        <xdr:cNvCxnSpPr/>
      </xdr:nvCxnSpPr>
      <xdr:spPr>
        <a:xfrm flipV="1">
          <a:off x="4086225" y="5638038"/>
          <a:ext cx="0" cy="1279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4474A4A9-3CD1-4F71-84BD-70738877F2A9}"/>
            </a:ext>
          </a:extLst>
        </xdr:cNvPr>
        <xdr:cNvSpPr txBox="1"/>
      </xdr:nvSpPr>
      <xdr:spPr>
        <a:xfrm>
          <a:off x="4124960"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AF283B1C-5F65-42FF-AA84-D375B3A06674}"/>
            </a:ext>
          </a:extLst>
        </xdr:cNvPr>
        <xdr:cNvCxnSpPr/>
      </xdr:nvCxnSpPr>
      <xdr:spPr>
        <a:xfrm>
          <a:off x="4020820" y="6917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E37CB3C0-F616-4CE1-8BC1-3E58F7A64A6F}"/>
            </a:ext>
          </a:extLst>
        </xdr:cNvPr>
        <xdr:cNvSpPr txBox="1"/>
      </xdr:nvSpPr>
      <xdr:spPr>
        <a:xfrm>
          <a:off x="4124960" y="5417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36D37832-A8C0-488F-8B8C-C8F9356E12E2}"/>
            </a:ext>
          </a:extLst>
        </xdr:cNvPr>
        <xdr:cNvCxnSpPr/>
      </xdr:nvCxnSpPr>
      <xdr:spPr>
        <a:xfrm>
          <a:off x="4020820" y="56380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26687</xdr:rowOff>
    </xdr:from>
    <xdr:ext cx="405111" cy="259045"/>
    <xdr:sp macro="" textlink="">
      <xdr:nvSpPr>
        <xdr:cNvPr id="60" name="【道路】&#10;有形固定資産減価償却率平均値テキスト">
          <a:extLst>
            <a:ext uri="{FF2B5EF4-FFF2-40B4-BE49-F238E27FC236}">
              <a16:creationId xmlns:a16="http://schemas.microsoft.com/office/drawing/2014/main" id="{AC4B06A9-0A80-4792-9573-12181009167A}"/>
            </a:ext>
          </a:extLst>
        </xdr:cNvPr>
        <xdr:cNvSpPr txBox="1"/>
      </xdr:nvSpPr>
      <xdr:spPr>
        <a:xfrm>
          <a:off x="4124960" y="6229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DFB9340B-EC50-495F-8BC5-42A267BD3671}"/>
            </a:ext>
          </a:extLst>
        </xdr:cNvPr>
        <xdr:cNvSpPr/>
      </xdr:nvSpPr>
      <xdr:spPr>
        <a:xfrm>
          <a:off x="403606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370465FA-7628-4691-ACE1-784B8B1D3C3A}"/>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155702</xdr:rowOff>
    </xdr:from>
    <xdr:to>
      <xdr:col>15</xdr:col>
      <xdr:colOff>101600</xdr:colOff>
      <xdr:row>37</xdr:row>
      <xdr:rowOff>85852</xdr:rowOff>
    </xdr:to>
    <xdr:sp macro="" textlink="">
      <xdr:nvSpPr>
        <xdr:cNvPr id="63" name="フローチャート: 判断 62">
          <a:extLst>
            <a:ext uri="{FF2B5EF4-FFF2-40B4-BE49-F238E27FC236}">
              <a16:creationId xmlns:a16="http://schemas.microsoft.com/office/drawing/2014/main" id="{C1FE0579-EE55-41A8-86D3-12025CD68281}"/>
            </a:ext>
          </a:extLst>
        </xdr:cNvPr>
        <xdr:cNvSpPr/>
      </xdr:nvSpPr>
      <xdr:spPr>
        <a:xfrm>
          <a:off x="2514600" y="6190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141986</xdr:rowOff>
    </xdr:from>
    <xdr:to>
      <xdr:col>10</xdr:col>
      <xdr:colOff>165100</xdr:colOff>
      <xdr:row>37</xdr:row>
      <xdr:rowOff>72136</xdr:rowOff>
    </xdr:to>
    <xdr:sp macro="" textlink="">
      <xdr:nvSpPr>
        <xdr:cNvPr id="64" name="フローチャート: 判断 63">
          <a:extLst>
            <a:ext uri="{FF2B5EF4-FFF2-40B4-BE49-F238E27FC236}">
              <a16:creationId xmlns:a16="http://schemas.microsoft.com/office/drawing/2014/main" id="{A918EBA5-4976-436A-9FB9-DA683B99829D}"/>
            </a:ext>
          </a:extLst>
        </xdr:cNvPr>
        <xdr:cNvSpPr/>
      </xdr:nvSpPr>
      <xdr:spPr>
        <a:xfrm>
          <a:off x="1739900" y="6177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a:extLst>
            <a:ext uri="{FF2B5EF4-FFF2-40B4-BE49-F238E27FC236}">
              <a16:creationId xmlns:a16="http://schemas.microsoft.com/office/drawing/2014/main" id="{4223185A-47CC-4386-B13D-2D1F0579D282}"/>
            </a:ext>
          </a:extLst>
        </xdr:cNvPr>
        <xdr:cNvSpPr/>
      </xdr:nvSpPr>
      <xdr:spPr>
        <a:xfrm>
          <a:off x="965200" y="61381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21287E7-4B98-47D9-84DF-D2FB12AB9C5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D5E74EE-C6FC-4603-8342-D6C418763563}"/>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F0CFF9A-8F6B-438A-8EBA-5E9D06D741A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5F7662A-039E-4B02-B1D2-B4E83B55FD9A}"/>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58DC68C-4133-434F-821E-10F39A42A0BF}"/>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71" name="楕円 70">
          <a:extLst>
            <a:ext uri="{FF2B5EF4-FFF2-40B4-BE49-F238E27FC236}">
              <a16:creationId xmlns:a16="http://schemas.microsoft.com/office/drawing/2014/main" id="{28BBDFAE-D3D8-4311-A4DE-03BF306A0384}"/>
            </a:ext>
          </a:extLst>
        </xdr:cNvPr>
        <xdr:cNvSpPr/>
      </xdr:nvSpPr>
      <xdr:spPr>
        <a:xfrm>
          <a:off x="403606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59707</xdr:rowOff>
    </xdr:from>
    <xdr:ext cx="405111" cy="259045"/>
    <xdr:sp macro="" textlink="">
      <xdr:nvSpPr>
        <xdr:cNvPr id="72" name="【道路】&#10;有形固定資産減価償却率該当値テキスト">
          <a:extLst>
            <a:ext uri="{FF2B5EF4-FFF2-40B4-BE49-F238E27FC236}">
              <a16:creationId xmlns:a16="http://schemas.microsoft.com/office/drawing/2014/main" id="{A5D7EE9E-D51C-4B8D-AD62-F4010578332E}"/>
            </a:ext>
          </a:extLst>
        </xdr:cNvPr>
        <xdr:cNvSpPr txBox="1"/>
      </xdr:nvSpPr>
      <xdr:spPr>
        <a:xfrm>
          <a:off x="412496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18542</xdr:rowOff>
    </xdr:from>
    <xdr:to>
      <xdr:col>20</xdr:col>
      <xdr:colOff>38100</xdr:colOff>
      <xdr:row>37</xdr:row>
      <xdr:rowOff>120142</xdr:rowOff>
    </xdr:to>
    <xdr:sp macro="" textlink="">
      <xdr:nvSpPr>
        <xdr:cNvPr id="73" name="楕円 72">
          <a:extLst>
            <a:ext uri="{FF2B5EF4-FFF2-40B4-BE49-F238E27FC236}">
              <a16:creationId xmlns:a16="http://schemas.microsoft.com/office/drawing/2014/main" id="{DEE4744D-DA04-4E59-8A68-5F01E160D26B}"/>
            </a:ext>
          </a:extLst>
        </xdr:cNvPr>
        <xdr:cNvSpPr/>
      </xdr:nvSpPr>
      <xdr:spPr>
        <a:xfrm>
          <a:off x="3312160" y="62212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69342</xdr:rowOff>
    </xdr:from>
    <xdr:to>
      <xdr:col>24</xdr:col>
      <xdr:colOff>63500</xdr:colOff>
      <xdr:row>37</xdr:row>
      <xdr:rowOff>87630</xdr:rowOff>
    </xdr:to>
    <xdr:cxnSp macro="">
      <xdr:nvCxnSpPr>
        <xdr:cNvPr id="74" name="直線コネクタ 73">
          <a:extLst>
            <a:ext uri="{FF2B5EF4-FFF2-40B4-BE49-F238E27FC236}">
              <a16:creationId xmlns:a16="http://schemas.microsoft.com/office/drawing/2014/main" id="{C5042B60-C6AB-437B-AD50-D602F1B137DF}"/>
            </a:ext>
          </a:extLst>
        </xdr:cNvPr>
        <xdr:cNvCxnSpPr/>
      </xdr:nvCxnSpPr>
      <xdr:spPr>
        <a:xfrm>
          <a:off x="3355340" y="6272022"/>
          <a:ext cx="7315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169418</xdr:rowOff>
    </xdr:from>
    <xdr:to>
      <xdr:col>15</xdr:col>
      <xdr:colOff>101600</xdr:colOff>
      <xdr:row>37</xdr:row>
      <xdr:rowOff>99568</xdr:rowOff>
    </xdr:to>
    <xdr:sp macro="" textlink="">
      <xdr:nvSpPr>
        <xdr:cNvPr id="75" name="楕円 74">
          <a:extLst>
            <a:ext uri="{FF2B5EF4-FFF2-40B4-BE49-F238E27FC236}">
              <a16:creationId xmlns:a16="http://schemas.microsoft.com/office/drawing/2014/main" id="{5842570C-C25A-46D0-BA24-7FE120108663}"/>
            </a:ext>
          </a:extLst>
        </xdr:cNvPr>
        <xdr:cNvSpPr/>
      </xdr:nvSpPr>
      <xdr:spPr>
        <a:xfrm>
          <a:off x="2514600" y="62044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48768</xdr:rowOff>
    </xdr:from>
    <xdr:to>
      <xdr:col>19</xdr:col>
      <xdr:colOff>177800</xdr:colOff>
      <xdr:row>37</xdr:row>
      <xdr:rowOff>69342</xdr:rowOff>
    </xdr:to>
    <xdr:cxnSp macro="">
      <xdr:nvCxnSpPr>
        <xdr:cNvPr id="76" name="直線コネクタ 75">
          <a:extLst>
            <a:ext uri="{FF2B5EF4-FFF2-40B4-BE49-F238E27FC236}">
              <a16:creationId xmlns:a16="http://schemas.microsoft.com/office/drawing/2014/main" id="{C45A0F37-06A9-4029-BB72-20B63D5A4CCD}"/>
            </a:ext>
          </a:extLst>
        </xdr:cNvPr>
        <xdr:cNvCxnSpPr/>
      </xdr:nvCxnSpPr>
      <xdr:spPr>
        <a:xfrm>
          <a:off x="2565400" y="6251448"/>
          <a:ext cx="78994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128270</xdr:rowOff>
    </xdr:from>
    <xdr:to>
      <xdr:col>10</xdr:col>
      <xdr:colOff>165100</xdr:colOff>
      <xdr:row>37</xdr:row>
      <xdr:rowOff>58420</xdr:rowOff>
    </xdr:to>
    <xdr:sp macro="" textlink="">
      <xdr:nvSpPr>
        <xdr:cNvPr id="77" name="楕円 76">
          <a:extLst>
            <a:ext uri="{FF2B5EF4-FFF2-40B4-BE49-F238E27FC236}">
              <a16:creationId xmlns:a16="http://schemas.microsoft.com/office/drawing/2014/main" id="{3F79ABA4-0B80-4C91-966D-531CB0C57B18}"/>
            </a:ext>
          </a:extLst>
        </xdr:cNvPr>
        <xdr:cNvSpPr/>
      </xdr:nvSpPr>
      <xdr:spPr>
        <a:xfrm>
          <a:off x="1739900" y="6163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xdr:rowOff>
    </xdr:from>
    <xdr:to>
      <xdr:col>15</xdr:col>
      <xdr:colOff>50800</xdr:colOff>
      <xdr:row>37</xdr:row>
      <xdr:rowOff>48768</xdr:rowOff>
    </xdr:to>
    <xdr:cxnSp macro="">
      <xdr:nvCxnSpPr>
        <xdr:cNvPr id="78" name="直線コネクタ 77">
          <a:extLst>
            <a:ext uri="{FF2B5EF4-FFF2-40B4-BE49-F238E27FC236}">
              <a16:creationId xmlns:a16="http://schemas.microsoft.com/office/drawing/2014/main" id="{A8BC8521-F295-425E-9594-A5218B19E890}"/>
            </a:ext>
          </a:extLst>
        </xdr:cNvPr>
        <xdr:cNvCxnSpPr/>
      </xdr:nvCxnSpPr>
      <xdr:spPr>
        <a:xfrm>
          <a:off x="1790700" y="6210300"/>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89408</xdr:rowOff>
    </xdr:from>
    <xdr:to>
      <xdr:col>6</xdr:col>
      <xdr:colOff>38100</xdr:colOff>
      <xdr:row>37</xdr:row>
      <xdr:rowOff>19558</xdr:rowOff>
    </xdr:to>
    <xdr:sp macro="" textlink="">
      <xdr:nvSpPr>
        <xdr:cNvPr id="79" name="楕円 78">
          <a:extLst>
            <a:ext uri="{FF2B5EF4-FFF2-40B4-BE49-F238E27FC236}">
              <a16:creationId xmlns:a16="http://schemas.microsoft.com/office/drawing/2014/main" id="{68DB2A52-3465-4373-B145-7DD5E40F96AF}"/>
            </a:ext>
          </a:extLst>
        </xdr:cNvPr>
        <xdr:cNvSpPr/>
      </xdr:nvSpPr>
      <xdr:spPr>
        <a:xfrm>
          <a:off x="965200" y="61244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140208</xdr:rowOff>
    </xdr:from>
    <xdr:to>
      <xdr:col>10</xdr:col>
      <xdr:colOff>114300</xdr:colOff>
      <xdr:row>37</xdr:row>
      <xdr:rowOff>7620</xdr:rowOff>
    </xdr:to>
    <xdr:cxnSp macro="">
      <xdr:nvCxnSpPr>
        <xdr:cNvPr id="80" name="直線コネクタ 79">
          <a:extLst>
            <a:ext uri="{FF2B5EF4-FFF2-40B4-BE49-F238E27FC236}">
              <a16:creationId xmlns:a16="http://schemas.microsoft.com/office/drawing/2014/main" id="{8BE3F83C-C35A-4E0B-8327-88BFD5ADB47F}"/>
            </a:ext>
          </a:extLst>
        </xdr:cNvPr>
        <xdr:cNvCxnSpPr/>
      </xdr:nvCxnSpPr>
      <xdr:spPr>
        <a:xfrm>
          <a:off x="1008380" y="6175248"/>
          <a:ext cx="78232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83D1751D-18EF-4DFA-A5FF-DED7D75ACD5D}"/>
            </a:ext>
          </a:extLst>
        </xdr:cNvPr>
        <xdr:cNvSpPr txBox="1"/>
      </xdr:nvSpPr>
      <xdr:spPr>
        <a:xfrm>
          <a:off x="3170564" y="597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102379</xdr:rowOff>
    </xdr:from>
    <xdr:ext cx="405111" cy="259045"/>
    <xdr:sp macro="" textlink="">
      <xdr:nvSpPr>
        <xdr:cNvPr id="82" name="n_2aveValue【道路】&#10;有形固定資産減価償却率">
          <a:extLst>
            <a:ext uri="{FF2B5EF4-FFF2-40B4-BE49-F238E27FC236}">
              <a16:creationId xmlns:a16="http://schemas.microsoft.com/office/drawing/2014/main" id="{4E1B7FD0-0227-4093-8E26-9190E305840E}"/>
            </a:ext>
          </a:extLst>
        </xdr:cNvPr>
        <xdr:cNvSpPr txBox="1"/>
      </xdr:nvSpPr>
      <xdr:spPr>
        <a:xfrm>
          <a:off x="2385704" y="59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63263</xdr:rowOff>
    </xdr:from>
    <xdr:ext cx="405111" cy="259045"/>
    <xdr:sp macro="" textlink="">
      <xdr:nvSpPr>
        <xdr:cNvPr id="83" name="n_3aveValue【道路】&#10;有形固定資産減価償却率">
          <a:extLst>
            <a:ext uri="{FF2B5EF4-FFF2-40B4-BE49-F238E27FC236}">
              <a16:creationId xmlns:a16="http://schemas.microsoft.com/office/drawing/2014/main" id="{AA493622-8F5E-4B6E-8DEF-5492B71FCB31}"/>
            </a:ext>
          </a:extLst>
        </xdr:cNvPr>
        <xdr:cNvSpPr txBox="1"/>
      </xdr:nvSpPr>
      <xdr:spPr>
        <a:xfrm>
          <a:off x="1611004" y="6265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24401</xdr:rowOff>
    </xdr:from>
    <xdr:ext cx="405111" cy="259045"/>
    <xdr:sp macro="" textlink="">
      <xdr:nvSpPr>
        <xdr:cNvPr id="84" name="n_4aveValue【道路】&#10;有形固定資産減価償却率">
          <a:extLst>
            <a:ext uri="{FF2B5EF4-FFF2-40B4-BE49-F238E27FC236}">
              <a16:creationId xmlns:a16="http://schemas.microsoft.com/office/drawing/2014/main" id="{9A44A232-6B11-4D0F-85D4-B89DDC7DBF76}"/>
            </a:ext>
          </a:extLst>
        </xdr:cNvPr>
        <xdr:cNvSpPr txBox="1"/>
      </xdr:nvSpPr>
      <xdr:spPr>
        <a:xfrm>
          <a:off x="836304" y="622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111269</xdr:rowOff>
    </xdr:from>
    <xdr:ext cx="405111" cy="259045"/>
    <xdr:sp macro="" textlink="">
      <xdr:nvSpPr>
        <xdr:cNvPr id="85" name="n_1mainValue【道路】&#10;有形固定資産減価償却率">
          <a:extLst>
            <a:ext uri="{FF2B5EF4-FFF2-40B4-BE49-F238E27FC236}">
              <a16:creationId xmlns:a16="http://schemas.microsoft.com/office/drawing/2014/main" id="{7EDF98D4-A357-4AA8-8B28-5198ABC2E3FA}"/>
            </a:ext>
          </a:extLst>
        </xdr:cNvPr>
        <xdr:cNvSpPr txBox="1"/>
      </xdr:nvSpPr>
      <xdr:spPr>
        <a:xfrm>
          <a:off x="3170564" y="6313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90695</xdr:rowOff>
    </xdr:from>
    <xdr:ext cx="405111" cy="259045"/>
    <xdr:sp macro="" textlink="">
      <xdr:nvSpPr>
        <xdr:cNvPr id="86" name="n_2mainValue【道路】&#10;有形固定資産減価償却率">
          <a:extLst>
            <a:ext uri="{FF2B5EF4-FFF2-40B4-BE49-F238E27FC236}">
              <a16:creationId xmlns:a16="http://schemas.microsoft.com/office/drawing/2014/main" id="{9B9FAD08-3B15-433A-9D85-F8A424A21E40}"/>
            </a:ext>
          </a:extLst>
        </xdr:cNvPr>
        <xdr:cNvSpPr txBox="1"/>
      </xdr:nvSpPr>
      <xdr:spPr>
        <a:xfrm>
          <a:off x="2385704" y="629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74947</xdr:rowOff>
    </xdr:from>
    <xdr:ext cx="405111" cy="259045"/>
    <xdr:sp macro="" textlink="">
      <xdr:nvSpPr>
        <xdr:cNvPr id="87" name="n_3mainValue【道路】&#10;有形固定資産減価償却率">
          <a:extLst>
            <a:ext uri="{FF2B5EF4-FFF2-40B4-BE49-F238E27FC236}">
              <a16:creationId xmlns:a16="http://schemas.microsoft.com/office/drawing/2014/main" id="{36F8CE48-C6ED-46FA-B1FD-8C51A16A8695}"/>
            </a:ext>
          </a:extLst>
        </xdr:cNvPr>
        <xdr:cNvSpPr txBox="1"/>
      </xdr:nvSpPr>
      <xdr:spPr>
        <a:xfrm>
          <a:off x="161100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36085</xdr:rowOff>
    </xdr:from>
    <xdr:ext cx="405111" cy="259045"/>
    <xdr:sp macro="" textlink="">
      <xdr:nvSpPr>
        <xdr:cNvPr id="88" name="n_4mainValue【道路】&#10;有形固定資産減価償却率">
          <a:extLst>
            <a:ext uri="{FF2B5EF4-FFF2-40B4-BE49-F238E27FC236}">
              <a16:creationId xmlns:a16="http://schemas.microsoft.com/office/drawing/2014/main" id="{B3BFC905-18B3-4D55-B44C-CE2F91516D1C}"/>
            </a:ext>
          </a:extLst>
        </xdr:cNvPr>
        <xdr:cNvSpPr txBox="1"/>
      </xdr:nvSpPr>
      <xdr:spPr>
        <a:xfrm>
          <a:off x="836304" y="590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BAC57216-FAA2-4F47-9CB9-695BD628465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2FD1EA0A-664B-4C75-A884-EDECEC01183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56C3B634-7538-4FB3-919D-40EA81D5DFC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CA60712B-EB9B-41A6-8C76-E893F158703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188DF42-E4B7-4FCD-A4E7-355CFA476D6B}"/>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24252E2-46DF-4A07-BEA5-09D05327478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10A863F2-94E4-4026-9892-809F9A6E424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0BD6CDC-FC77-4DB6-AF65-5FEEADCA83A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FFF7699A-10C2-4A31-ACD3-8196FB92A10D}"/>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D121C53-215E-4EAB-AE23-892EFA25FE51}"/>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CB60A712-BB4B-4781-B737-AA381CE7E942}"/>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6E09FFEB-3EB1-4683-9D84-E91A9B15489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1C83BF9F-CDF2-4F53-8DDA-6B6D811B348E}"/>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8BEFA9FA-9BA6-4D65-93BD-ADB72DBB7E34}"/>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C7E5C36A-7AF2-4A0B-975C-CCE21CE5CDC5}"/>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D350E5AB-175A-4E04-961F-AFD74498A13C}"/>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F890F69E-F629-43FD-947E-1D16FC95C5E7}"/>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556F9EA1-981A-45A1-A956-D92E71008F04}"/>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DA65AE75-87D2-482E-875B-DBA3CFF140C5}"/>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BC8D0ED2-378E-4028-A431-E6633996E5E2}"/>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156520D-4CCE-4E92-BCAB-8916C89483F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44C145A2-7B6F-4294-8878-8E374F021E8A}"/>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D775FBDC-9F0C-4565-8F02-D75DA2737FC9}"/>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a:extLst>
            <a:ext uri="{FF2B5EF4-FFF2-40B4-BE49-F238E27FC236}">
              <a16:creationId xmlns:a16="http://schemas.microsoft.com/office/drawing/2014/main" id="{1DFA6474-0F86-4474-85AE-D9E9A88E026E}"/>
            </a:ext>
          </a:extLst>
        </xdr:cNvPr>
        <xdr:cNvCxnSpPr/>
      </xdr:nvCxnSpPr>
      <xdr:spPr>
        <a:xfrm flipV="1">
          <a:off x="9219565" y="5783199"/>
          <a:ext cx="0" cy="11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a:extLst>
            <a:ext uri="{FF2B5EF4-FFF2-40B4-BE49-F238E27FC236}">
              <a16:creationId xmlns:a16="http://schemas.microsoft.com/office/drawing/2014/main" id="{E880DBAA-9CBB-4F23-96F9-8C275752020F}"/>
            </a:ext>
          </a:extLst>
        </xdr:cNvPr>
        <xdr:cNvSpPr txBox="1"/>
      </xdr:nvSpPr>
      <xdr:spPr>
        <a:xfrm>
          <a:off x="9258300" y="698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a:extLst>
            <a:ext uri="{FF2B5EF4-FFF2-40B4-BE49-F238E27FC236}">
              <a16:creationId xmlns:a16="http://schemas.microsoft.com/office/drawing/2014/main" id="{A2643A1F-F1B2-4ACE-BAA3-CD15BFA98259}"/>
            </a:ext>
          </a:extLst>
        </xdr:cNvPr>
        <xdr:cNvCxnSpPr/>
      </xdr:nvCxnSpPr>
      <xdr:spPr>
        <a:xfrm>
          <a:off x="9154160" y="6977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a:extLst>
            <a:ext uri="{FF2B5EF4-FFF2-40B4-BE49-F238E27FC236}">
              <a16:creationId xmlns:a16="http://schemas.microsoft.com/office/drawing/2014/main" id="{2E311DE5-270D-4AE7-9742-471689C38BB9}"/>
            </a:ext>
          </a:extLst>
        </xdr:cNvPr>
        <xdr:cNvSpPr txBox="1"/>
      </xdr:nvSpPr>
      <xdr:spPr>
        <a:xfrm>
          <a:off x="9258300" y="556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a:extLst>
            <a:ext uri="{FF2B5EF4-FFF2-40B4-BE49-F238E27FC236}">
              <a16:creationId xmlns:a16="http://schemas.microsoft.com/office/drawing/2014/main" id="{F2C1105E-61F3-494F-8553-F49FD6F95823}"/>
            </a:ext>
          </a:extLst>
        </xdr:cNvPr>
        <xdr:cNvCxnSpPr/>
      </xdr:nvCxnSpPr>
      <xdr:spPr>
        <a:xfrm>
          <a:off x="9154160" y="5783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114952</xdr:rowOff>
    </xdr:from>
    <xdr:ext cx="469744" cy="259045"/>
    <xdr:sp macro="" textlink="">
      <xdr:nvSpPr>
        <xdr:cNvPr id="117" name="【道路】&#10;一人当たり延長平均値テキスト">
          <a:extLst>
            <a:ext uri="{FF2B5EF4-FFF2-40B4-BE49-F238E27FC236}">
              <a16:creationId xmlns:a16="http://schemas.microsoft.com/office/drawing/2014/main" id="{B76AC7D0-CB31-4BAA-9E55-B1AAAE8585E9}"/>
            </a:ext>
          </a:extLst>
        </xdr:cNvPr>
        <xdr:cNvSpPr txBox="1"/>
      </xdr:nvSpPr>
      <xdr:spPr>
        <a:xfrm>
          <a:off x="9258300" y="6485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a:extLst>
            <a:ext uri="{FF2B5EF4-FFF2-40B4-BE49-F238E27FC236}">
              <a16:creationId xmlns:a16="http://schemas.microsoft.com/office/drawing/2014/main" id="{3B2744F6-877F-4A9C-AA36-815F9F1B79AF}"/>
            </a:ext>
          </a:extLst>
        </xdr:cNvPr>
        <xdr:cNvSpPr/>
      </xdr:nvSpPr>
      <xdr:spPr>
        <a:xfrm>
          <a:off x="9192260" y="6630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a:extLst>
            <a:ext uri="{FF2B5EF4-FFF2-40B4-BE49-F238E27FC236}">
              <a16:creationId xmlns:a16="http://schemas.microsoft.com/office/drawing/2014/main" id="{B79FF479-6CD6-4308-8202-5378A36ADD8F}"/>
            </a:ext>
          </a:extLst>
        </xdr:cNvPr>
        <xdr:cNvSpPr/>
      </xdr:nvSpPr>
      <xdr:spPr>
        <a:xfrm>
          <a:off x="8445500" y="66241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67767</xdr:rowOff>
    </xdr:from>
    <xdr:to>
      <xdr:col>46</xdr:col>
      <xdr:colOff>38100</xdr:colOff>
      <xdr:row>39</xdr:row>
      <xdr:rowOff>169367</xdr:rowOff>
    </xdr:to>
    <xdr:sp macro="" textlink="">
      <xdr:nvSpPr>
        <xdr:cNvPr id="120" name="フローチャート: 判断 119">
          <a:extLst>
            <a:ext uri="{FF2B5EF4-FFF2-40B4-BE49-F238E27FC236}">
              <a16:creationId xmlns:a16="http://schemas.microsoft.com/office/drawing/2014/main" id="{6A7ACCC1-5E4F-4B51-BE4C-A8D5541D2A68}"/>
            </a:ext>
          </a:extLst>
        </xdr:cNvPr>
        <xdr:cNvSpPr/>
      </xdr:nvSpPr>
      <xdr:spPr>
        <a:xfrm>
          <a:off x="7670800" y="66057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89560</xdr:rowOff>
    </xdr:from>
    <xdr:to>
      <xdr:col>41</xdr:col>
      <xdr:colOff>101600</xdr:colOff>
      <xdr:row>40</xdr:row>
      <xdr:rowOff>19710</xdr:rowOff>
    </xdr:to>
    <xdr:sp macro="" textlink="">
      <xdr:nvSpPr>
        <xdr:cNvPr id="121" name="フローチャート: 判断 120">
          <a:extLst>
            <a:ext uri="{FF2B5EF4-FFF2-40B4-BE49-F238E27FC236}">
              <a16:creationId xmlns:a16="http://schemas.microsoft.com/office/drawing/2014/main" id="{62CA6E7D-5CE5-4F74-96EE-A3FB38A3DDFA}"/>
            </a:ext>
          </a:extLst>
        </xdr:cNvPr>
        <xdr:cNvSpPr/>
      </xdr:nvSpPr>
      <xdr:spPr>
        <a:xfrm>
          <a:off x="6873240" y="6627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85674</xdr:rowOff>
    </xdr:from>
    <xdr:to>
      <xdr:col>36</xdr:col>
      <xdr:colOff>165100</xdr:colOff>
      <xdr:row>40</xdr:row>
      <xdr:rowOff>15824</xdr:rowOff>
    </xdr:to>
    <xdr:sp macro="" textlink="">
      <xdr:nvSpPr>
        <xdr:cNvPr id="122" name="フローチャート: 判断 121">
          <a:extLst>
            <a:ext uri="{FF2B5EF4-FFF2-40B4-BE49-F238E27FC236}">
              <a16:creationId xmlns:a16="http://schemas.microsoft.com/office/drawing/2014/main" id="{5D9913C4-4FAA-4A1C-A486-1DC29A9E0DB0}"/>
            </a:ext>
          </a:extLst>
        </xdr:cNvPr>
        <xdr:cNvSpPr/>
      </xdr:nvSpPr>
      <xdr:spPr>
        <a:xfrm>
          <a:off x="6098540" y="66236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B4D78E0-16D1-4EA8-9601-E066076737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58FA6F6-7E3B-4895-BCD3-C036AEFC42D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9540F22-F121-4514-BBBA-29AD31B53F7C}"/>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0633C19-F3EA-4899-99B5-0D6521BDCDF4}"/>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CB2F8CD-9F84-4789-AC58-EC21F8B568FA}"/>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158597</xdr:rowOff>
    </xdr:from>
    <xdr:to>
      <xdr:col>55</xdr:col>
      <xdr:colOff>50800</xdr:colOff>
      <xdr:row>41</xdr:row>
      <xdr:rowOff>88747</xdr:rowOff>
    </xdr:to>
    <xdr:sp macro="" textlink="">
      <xdr:nvSpPr>
        <xdr:cNvPr id="128" name="楕円 127">
          <a:extLst>
            <a:ext uri="{FF2B5EF4-FFF2-40B4-BE49-F238E27FC236}">
              <a16:creationId xmlns:a16="http://schemas.microsoft.com/office/drawing/2014/main" id="{5F5D58B4-09DA-4CBB-8CDF-4044415513EF}"/>
            </a:ext>
          </a:extLst>
        </xdr:cNvPr>
        <xdr:cNvSpPr/>
      </xdr:nvSpPr>
      <xdr:spPr>
        <a:xfrm>
          <a:off x="9192260" y="68641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73524</xdr:rowOff>
    </xdr:from>
    <xdr:ext cx="469744" cy="259045"/>
    <xdr:sp macro="" textlink="">
      <xdr:nvSpPr>
        <xdr:cNvPr id="129" name="【道路】&#10;一人当たり延長該当値テキスト">
          <a:extLst>
            <a:ext uri="{FF2B5EF4-FFF2-40B4-BE49-F238E27FC236}">
              <a16:creationId xmlns:a16="http://schemas.microsoft.com/office/drawing/2014/main" id="{5E043B27-7F89-4D4B-BCC2-82DCF43ECE7B}"/>
            </a:ext>
          </a:extLst>
        </xdr:cNvPr>
        <xdr:cNvSpPr txBox="1"/>
      </xdr:nvSpPr>
      <xdr:spPr>
        <a:xfrm>
          <a:off x="9258300" y="677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160503</xdr:rowOff>
    </xdr:from>
    <xdr:to>
      <xdr:col>50</xdr:col>
      <xdr:colOff>165100</xdr:colOff>
      <xdr:row>41</xdr:row>
      <xdr:rowOff>90653</xdr:rowOff>
    </xdr:to>
    <xdr:sp macro="" textlink="">
      <xdr:nvSpPr>
        <xdr:cNvPr id="130" name="楕円 129">
          <a:extLst>
            <a:ext uri="{FF2B5EF4-FFF2-40B4-BE49-F238E27FC236}">
              <a16:creationId xmlns:a16="http://schemas.microsoft.com/office/drawing/2014/main" id="{349F5C06-0E23-4386-8616-1243E364EA8A}"/>
            </a:ext>
          </a:extLst>
        </xdr:cNvPr>
        <xdr:cNvSpPr/>
      </xdr:nvSpPr>
      <xdr:spPr>
        <a:xfrm>
          <a:off x="8445500" y="68661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37947</xdr:rowOff>
    </xdr:from>
    <xdr:to>
      <xdr:col>55</xdr:col>
      <xdr:colOff>0</xdr:colOff>
      <xdr:row>41</xdr:row>
      <xdr:rowOff>39853</xdr:rowOff>
    </xdr:to>
    <xdr:cxnSp macro="">
      <xdr:nvCxnSpPr>
        <xdr:cNvPr id="131" name="直線コネクタ 130">
          <a:extLst>
            <a:ext uri="{FF2B5EF4-FFF2-40B4-BE49-F238E27FC236}">
              <a16:creationId xmlns:a16="http://schemas.microsoft.com/office/drawing/2014/main" id="{56B4EA9C-131A-49EA-93A3-083A0FB863D9}"/>
            </a:ext>
          </a:extLst>
        </xdr:cNvPr>
        <xdr:cNvCxnSpPr/>
      </xdr:nvCxnSpPr>
      <xdr:spPr>
        <a:xfrm flipV="1">
          <a:off x="8496300" y="6911187"/>
          <a:ext cx="7239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161341</xdr:rowOff>
    </xdr:from>
    <xdr:to>
      <xdr:col>46</xdr:col>
      <xdr:colOff>38100</xdr:colOff>
      <xdr:row>41</xdr:row>
      <xdr:rowOff>91491</xdr:rowOff>
    </xdr:to>
    <xdr:sp macro="" textlink="">
      <xdr:nvSpPr>
        <xdr:cNvPr id="132" name="楕円 131">
          <a:extLst>
            <a:ext uri="{FF2B5EF4-FFF2-40B4-BE49-F238E27FC236}">
              <a16:creationId xmlns:a16="http://schemas.microsoft.com/office/drawing/2014/main" id="{72F153DC-F287-4B3F-A43F-EED325DCBE21}"/>
            </a:ext>
          </a:extLst>
        </xdr:cNvPr>
        <xdr:cNvSpPr/>
      </xdr:nvSpPr>
      <xdr:spPr>
        <a:xfrm>
          <a:off x="7670800" y="68669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39853</xdr:rowOff>
    </xdr:from>
    <xdr:to>
      <xdr:col>50</xdr:col>
      <xdr:colOff>114300</xdr:colOff>
      <xdr:row>41</xdr:row>
      <xdr:rowOff>40691</xdr:rowOff>
    </xdr:to>
    <xdr:cxnSp macro="">
      <xdr:nvCxnSpPr>
        <xdr:cNvPr id="133" name="直線コネクタ 132">
          <a:extLst>
            <a:ext uri="{FF2B5EF4-FFF2-40B4-BE49-F238E27FC236}">
              <a16:creationId xmlns:a16="http://schemas.microsoft.com/office/drawing/2014/main" id="{6FB3DBB4-0430-4A35-8F51-45A3D398509E}"/>
            </a:ext>
          </a:extLst>
        </xdr:cNvPr>
        <xdr:cNvCxnSpPr/>
      </xdr:nvCxnSpPr>
      <xdr:spPr>
        <a:xfrm flipV="1">
          <a:off x="7713980" y="6913093"/>
          <a:ext cx="78232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162027</xdr:rowOff>
    </xdr:from>
    <xdr:to>
      <xdr:col>41</xdr:col>
      <xdr:colOff>101600</xdr:colOff>
      <xdr:row>41</xdr:row>
      <xdr:rowOff>92177</xdr:rowOff>
    </xdr:to>
    <xdr:sp macro="" textlink="">
      <xdr:nvSpPr>
        <xdr:cNvPr id="134" name="楕円 133">
          <a:extLst>
            <a:ext uri="{FF2B5EF4-FFF2-40B4-BE49-F238E27FC236}">
              <a16:creationId xmlns:a16="http://schemas.microsoft.com/office/drawing/2014/main" id="{4FD945E8-B91F-44FB-807C-504C17025747}"/>
            </a:ext>
          </a:extLst>
        </xdr:cNvPr>
        <xdr:cNvSpPr/>
      </xdr:nvSpPr>
      <xdr:spPr>
        <a:xfrm>
          <a:off x="6873240" y="68676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40691</xdr:rowOff>
    </xdr:from>
    <xdr:to>
      <xdr:col>45</xdr:col>
      <xdr:colOff>177800</xdr:colOff>
      <xdr:row>41</xdr:row>
      <xdr:rowOff>41377</xdr:rowOff>
    </xdr:to>
    <xdr:cxnSp macro="">
      <xdr:nvCxnSpPr>
        <xdr:cNvPr id="135" name="直線コネクタ 134">
          <a:extLst>
            <a:ext uri="{FF2B5EF4-FFF2-40B4-BE49-F238E27FC236}">
              <a16:creationId xmlns:a16="http://schemas.microsoft.com/office/drawing/2014/main" id="{570EE05B-19F5-4533-9F38-0D88C9D5F33F}"/>
            </a:ext>
          </a:extLst>
        </xdr:cNvPr>
        <xdr:cNvCxnSpPr/>
      </xdr:nvCxnSpPr>
      <xdr:spPr>
        <a:xfrm flipV="1">
          <a:off x="6924040" y="6913931"/>
          <a:ext cx="78994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162408</xdr:rowOff>
    </xdr:from>
    <xdr:to>
      <xdr:col>36</xdr:col>
      <xdr:colOff>165100</xdr:colOff>
      <xdr:row>41</xdr:row>
      <xdr:rowOff>92558</xdr:rowOff>
    </xdr:to>
    <xdr:sp macro="" textlink="">
      <xdr:nvSpPr>
        <xdr:cNvPr id="136" name="楕円 135">
          <a:extLst>
            <a:ext uri="{FF2B5EF4-FFF2-40B4-BE49-F238E27FC236}">
              <a16:creationId xmlns:a16="http://schemas.microsoft.com/office/drawing/2014/main" id="{16E5D673-F19B-41EB-8867-6B94ACEFFD91}"/>
            </a:ext>
          </a:extLst>
        </xdr:cNvPr>
        <xdr:cNvSpPr/>
      </xdr:nvSpPr>
      <xdr:spPr>
        <a:xfrm>
          <a:off x="6098540" y="6868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41377</xdr:rowOff>
    </xdr:from>
    <xdr:to>
      <xdr:col>41</xdr:col>
      <xdr:colOff>50800</xdr:colOff>
      <xdr:row>41</xdr:row>
      <xdr:rowOff>41758</xdr:rowOff>
    </xdr:to>
    <xdr:cxnSp macro="">
      <xdr:nvCxnSpPr>
        <xdr:cNvPr id="137" name="直線コネクタ 136">
          <a:extLst>
            <a:ext uri="{FF2B5EF4-FFF2-40B4-BE49-F238E27FC236}">
              <a16:creationId xmlns:a16="http://schemas.microsoft.com/office/drawing/2014/main" id="{46400506-CC76-4B05-AA6C-84DD2339CE78}"/>
            </a:ext>
          </a:extLst>
        </xdr:cNvPr>
        <xdr:cNvCxnSpPr/>
      </xdr:nvCxnSpPr>
      <xdr:spPr>
        <a:xfrm flipV="1">
          <a:off x="6149340" y="6914617"/>
          <a:ext cx="7747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32885</xdr:rowOff>
    </xdr:from>
    <xdr:ext cx="469744" cy="259045"/>
    <xdr:sp macro="" textlink="">
      <xdr:nvSpPr>
        <xdr:cNvPr id="138" name="n_1aveValue【道路】&#10;一人当たり延長">
          <a:extLst>
            <a:ext uri="{FF2B5EF4-FFF2-40B4-BE49-F238E27FC236}">
              <a16:creationId xmlns:a16="http://schemas.microsoft.com/office/drawing/2014/main" id="{D54E5006-8B46-4E03-85DF-573A0E2B6632}"/>
            </a:ext>
          </a:extLst>
        </xdr:cNvPr>
        <xdr:cNvSpPr txBox="1"/>
      </xdr:nvSpPr>
      <xdr:spPr>
        <a:xfrm>
          <a:off x="8271587" y="640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14444</xdr:rowOff>
    </xdr:from>
    <xdr:ext cx="469744" cy="259045"/>
    <xdr:sp macro="" textlink="">
      <xdr:nvSpPr>
        <xdr:cNvPr id="139" name="n_2aveValue【道路】&#10;一人当たり延長">
          <a:extLst>
            <a:ext uri="{FF2B5EF4-FFF2-40B4-BE49-F238E27FC236}">
              <a16:creationId xmlns:a16="http://schemas.microsoft.com/office/drawing/2014/main" id="{B5E31BE7-1231-4A53-B3A5-C5FE1CD55EFD}"/>
            </a:ext>
          </a:extLst>
        </xdr:cNvPr>
        <xdr:cNvSpPr txBox="1"/>
      </xdr:nvSpPr>
      <xdr:spPr>
        <a:xfrm>
          <a:off x="7509587" y="638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36237</xdr:rowOff>
    </xdr:from>
    <xdr:ext cx="469744" cy="259045"/>
    <xdr:sp macro="" textlink="">
      <xdr:nvSpPr>
        <xdr:cNvPr id="140" name="n_3aveValue【道路】&#10;一人当たり延長">
          <a:extLst>
            <a:ext uri="{FF2B5EF4-FFF2-40B4-BE49-F238E27FC236}">
              <a16:creationId xmlns:a16="http://schemas.microsoft.com/office/drawing/2014/main" id="{B9CC5C4E-DBC8-4B11-A4EC-F6ABE94F2D45}"/>
            </a:ext>
          </a:extLst>
        </xdr:cNvPr>
        <xdr:cNvSpPr txBox="1"/>
      </xdr:nvSpPr>
      <xdr:spPr>
        <a:xfrm>
          <a:off x="6712027" y="640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32351</xdr:rowOff>
    </xdr:from>
    <xdr:ext cx="469744" cy="259045"/>
    <xdr:sp macro="" textlink="">
      <xdr:nvSpPr>
        <xdr:cNvPr id="141" name="n_4aveValue【道路】&#10;一人当たり延長">
          <a:extLst>
            <a:ext uri="{FF2B5EF4-FFF2-40B4-BE49-F238E27FC236}">
              <a16:creationId xmlns:a16="http://schemas.microsoft.com/office/drawing/2014/main" id="{71FAFB49-B1B2-49B2-BC4A-29E86E2E32A5}"/>
            </a:ext>
          </a:extLst>
        </xdr:cNvPr>
        <xdr:cNvSpPr txBox="1"/>
      </xdr:nvSpPr>
      <xdr:spPr>
        <a:xfrm>
          <a:off x="5937327" y="640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81780</xdr:rowOff>
    </xdr:from>
    <xdr:ext cx="469744" cy="259045"/>
    <xdr:sp macro="" textlink="">
      <xdr:nvSpPr>
        <xdr:cNvPr id="142" name="n_1mainValue【道路】&#10;一人当たり延長">
          <a:extLst>
            <a:ext uri="{FF2B5EF4-FFF2-40B4-BE49-F238E27FC236}">
              <a16:creationId xmlns:a16="http://schemas.microsoft.com/office/drawing/2014/main" id="{2DCD9008-DEEA-4620-9A43-8E2AEA4C6CFC}"/>
            </a:ext>
          </a:extLst>
        </xdr:cNvPr>
        <xdr:cNvSpPr txBox="1"/>
      </xdr:nvSpPr>
      <xdr:spPr>
        <a:xfrm>
          <a:off x="8271587" y="695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82618</xdr:rowOff>
    </xdr:from>
    <xdr:ext cx="469744" cy="259045"/>
    <xdr:sp macro="" textlink="">
      <xdr:nvSpPr>
        <xdr:cNvPr id="143" name="n_2mainValue【道路】&#10;一人当たり延長">
          <a:extLst>
            <a:ext uri="{FF2B5EF4-FFF2-40B4-BE49-F238E27FC236}">
              <a16:creationId xmlns:a16="http://schemas.microsoft.com/office/drawing/2014/main" id="{FB31A2AF-5450-4AB7-8DE8-28694490B23A}"/>
            </a:ext>
          </a:extLst>
        </xdr:cNvPr>
        <xdr:cNvSpPr txBox="1"/>
      </xdr:nvSpPr>
      <xdr:spPr>
        <a:xfrm>
          <a:off x="7509587" y="695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83304</xdr:rowOff>
    </xdr:from>
    <xdr:ext cx="469744" cy="259045"/>
    <xdr:sp macro="" textlink="">
      <xdr:nvSpPr>
        <xdr:cNvPr id="144" name="n_3mainValue【道路】&#10;一人当たり延長">
          <a:extLst>
            <a:ext uri="{FF2B5EF4-FFF2-40B4-BE49-F238E27FC236}">
              <a16:creationId xmlns:a16="http://schemas.microsoft.com/office/drawing/2014/main" id="{F8014C9C-5735-4537-A64F-0776016FD2F1}"/>
            </a:ext>
          </a:extLst>
        </xdr:cNvPr>
        <xdr:cNvSpPr txBox="1"/>
      </xdr:nvSpPr>
      <xdr:spPr>
        <a:xfrm>
          <a:off x="6712027" y="695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83685</xdr:rowOff>
    </xdr:from>
    <xdr:ext cx="469744" cy="259045"/>
    <xdr:sp macro="" textlink="">
      <xdr:nvSpPr>
        <xdr:cNvPr id="145" name="n_4mainValue【道路】&#10;一人当たり延長">
          <a:extLst>
            <a:ext uri="{FF2B5EF4-FFF2-40B4-BE49-F238E27FC236}">
              <a16:creationId xmlns:a16="http://schemas.microsoft.com/office/drawing/2014/main" id="{89DC5B5C-EF6E-4A5F-9D76-B4350E89E41C}"/>
            </a:ext>
          </a:extLst>
        </xdr:cNvPr>
        <xdr:cNvSpPr txBox="1"/>
      </xdr:nvSpPr>
      <xdr:spPr>
        <a:xfrm>
          <a:off x="5937327" y="695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85577EAA-7DDA-4F4A-8F17-7F7CD12A5714}"/>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354D2A52-E3A7-496E-8725-2870C691640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57AF8A5-E33D-44B0-9CA2-9A6E07E77BC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FA19CB6-ED97-473B-B792-642B1EA6BFF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78BB2403-8325-4204-9969-96F03154CBD7}"/>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EE1955B-445C-4939-8582-3DCEBE84318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C71D27D2-F573-4FA6-8FC9-2741E0983F6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39831FA-9D7C-407A-917C-A64FBA109BD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E0CB6AE6-52D4-4B97-B495-E66E24777D7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4BBB71A8-556A-44A8-9340-EBBBE5A8E50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258E002-B546-4553-83C5-4CCA44E93BCD}"/>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3A8B2292-338E-4873-ABF2-CBE69FCA6FDA}"/>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10E48462-82B8-417F-B64D-C71F1EAAE85A}"/>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28BFAEA1-9A43-412D-8E10-7015004D0C2D}"/>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CCCF815-BD38-41ED-9D81-F87E946542C2}"/>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2736B854-AE03-467C-86FE-0FC9B95F57D3}"/>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A64FB9F5-6672-41C3-A2E9-970FCBCC7921}"/>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ED3EF4F3-C5A9-4C86-BDE4-D67CD1CAE16B}"/>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A20EBD7B-D590-4A8D-97E6-664CA7026205}"/>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E9F83CE6-1E20-452F-B5A0-45565AE50301}"/>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C386DA91-D308-4463-BEF1-8E35E55400CC}"/>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55F9C1D9-140D-41F1-BCF8-1D39693E2CB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1276998-750E-453F-A723-12201384F5FF}"/>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15B62E0-7551-45F8-9344-02C2A3F9B4F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a:extLst>
            <a:ext uri="{FF2B5EF4-FFF2-40B4-BE49-F238E27FC236}">
              <a16:creationId xmlns:a16="http://schemas.microsoft.com/office/drawing/2014/main" id="{A1BB6800-C736-458F-8CFD-0907CBDBA170}"/>
            </a:ext>
          </a:extLst>
        </xdr:cNvPr>
        <xdr:cNvCxnSpPr/>
      </xdr:nvCxnSpPr>
      <xdr:spPr>
        <a:xfrm flipV="1">
          <a:off x="4086225" y="94716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229D2B83-9B2F-42DA-B711-2B5C9983DA35}"/>
            </a:ext>
          </a:extLst>
        </xdr:cNvPr>
        <xdr:cNvSpPr txBox="1"/>
      </xdr:nvSpPr>
      <xdr:spPr>
        <a:xfrm>
          <a:off x="412496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a:extLst>
            <a:ext uri="{FF2B5EF4-FFF2-40B4-BE49-F238E27FC236}">
              <a16:creationId xmlns:a16="http://schemas.microsoft.com/office/drawing/2014/main" id="{BDC74159-A643-4433-A275-3805BE98F5DA}"/>
            </a:ext>
          </a:extLst>
        </xdr:cNvPr>
        <xdr:cNvCxnSpPr/>
      </xdr:nvCxnSpPr>
      <xdr:spPr>
        <a:xfrm>
          <a:off x="402082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41F2FC70-3A73-4155-9C02-AB0E839F2273}"/>
            </a:ext>
          </a:extLst>
        </xdr:cNvPr>
        <xdr:cNvSpPr txBox="1"/>
      </xdr:nvSpPr>
      <xdr:spPr>
        <a:xfrm>
          <a:off x="4124960"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a:extLst>
            <a:ext uri="{FF2B5EF4-FFF2-40B4-BE49-F238E27FC236}">
              <a16:creationId xmlns:a16="http://schemas.microsoft.com/office/drawing/2014/main" id="{6F5C618D-3522-4223-9E90-396F04E74055}"/>
            </a:ext>
          </a:extLst>
        </xdr:cNvPr>
        <xdr:cNvCxnSpPr/>
      </xdr:nvCxnSpPr>
      <xdr:spPr>
        <a:xfrm>
          <a:off x="402082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EE8A279B-0A77-4DBA-B28E-1763BE37F299}"/>
            </a:ext>
          </a:extLst>
        </xdr:cNvPr>
        <xdr:cNvSpPr txBox="1"/>
      </xdr:nvSpPr>
      <xdr:spPr>
        <a:xfrm>
          <a:off x="412496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a:extLst>
            <a:ext uri="{FF2B5EF4-FFF2-40B4-BE49-F238E27FC236}">
              <a16:creationId xmlns:a16="http://schemas.microsoft.com/office/drawing/2014/main" id="{97F1305D-18BA-4DA9-B6BF-D7BDE7C5E569}"/>
            </a:ext>
          </a:extLst>
        </xdr:cNvPr>
        <xdr:cNvSpPr/>
      </xdr:nvSpPr>
      <xdr:spPr>
        <a:xfrm>
          <a:off x="403606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a:extLst>
            <a:ext uri="{FF2B5EF4-FFF2-40B4-BE49-F238E27FC236}">
              <a16:creationId xmlns:a16="http://schemas.microsoft.com/office/drawing/2014/main" id="{AC5CF3BB-36C1-4791-910D-A1B8A0CCCD43}"/>
            </a:ext>
          </a:extLst>
        </xdr:cNvPr>
        <xdr:cNvSpPr/>
      </xdr:nvSpPr>
      <xdr:spPr>
        <a:xfrm>
          <a:off x="3312160" y="10118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8" name="フローチャート: 判断 177">
          <a:extLst>
            <a:ext uri="{FF2B5EF4-FFF2-40B4-BE49-F238E27FC236}">
              <a16:creationId xmlns:a16="http://schemas.microsoft.com/office/drawing/2014/main" id="{7775E2A5-C4BA-4B6B-BD68-DF4C0AA1CB0D}"/>
            </a:ext>
          </a:extLst>
        </xdr:cNvPr>
        <xdr:cNvSpPr/>
      </xdr:nvSpPr>
      <xdr:spPr>
        <a:xfrm>
          <a:off x="25146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9" name="フローチャート: 判断 178">
          <a:extLst>
            <a:ext uri="{FF2B5EF4-FFF2-40B4-BE49-F238E27FC236}">
              <a16:creationId xmlns:a16="http://schemas.microsoft.com/office/drawing/2014/main" id="{668B146A-EC0F-4F38-8B1C-88D3C1F9CEC6}"/>
            </a:ext>
          </a:extLst>
        </xdr:cNvPr>
        <xdr:cNvSpPr/>
      </xdr:nvSpPr>
      <xdr:spPr>
        <a:xfrm>
          <a:off x="1739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0" name="フローチャート: 判断 179">
          <a:extLst>
            <a:ext uri="{FF2B5EF4-FFF2-40B4-BE49-F238E27FC236}">
              <a16:creationId xmlns:a16="http://schemas.microsoft.com/office/drawing/2014/main" id="{B046BE04-1888-466A-BEAF-33DAFC17A285}"/>
            </a:ext>
          </a:extLst>
        </xdr:cNvPr>
        <xdr:cNvSpPr/>
      </xdr:nvSpPr>
      <xdr:spPr>
        <a:xfrm>
          <a:off x="96520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D0EC07B-DF83-43C2-96B4-A687FAFEAA34}"/>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671D08A-06BD-468A-A923-01BB7DCEF346}"/>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BF99A97-53C6-4FCF-BEAF-690872F0334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070A920-9AA9-47D1-9990-0120F68F331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FB54876-E70C-42A6-BA18-36BF9E19846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86" name="楕円 185">
          <a:extLst>
            <a:ext uri="{FF2B5EF4-FFF2-40B4-BE49-F238E27FC236}">
              <a16:creationId xmlns:a16="http://schemas.microsoft.com/office/drawing/2014/main" id="{EE94B9B6-3B33-479E-B648-2508215F6401}"/>
            </a:ext>
          </a:extLst>
        </xdr:cNvPr>
        <xdr:cNvSpPr/>
      </xdr:nvSpPr>
      <xdr:spPr>
        <a:xfrm>
          <a:off x="4036060" y="10019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151147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3442E8B1-3826-4744-BF06-B86C45D97693}"/>
            </a:ext>
          </a:extLst>
        </xdr:cNvPr>
        <xdr:cNvSpPr txBox="1"/>
      </xdr:nvSpPr>
      <xdr:spPr>
        <a:xfrm>
          <a:off x="4124960"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99695</xdr:rowOff>
    </xdr:from>
    <xdr:to>
      <xdr:col>20</xdr:col>
      <xdr:colOff>38100</xdr:colOff>
      <xdr:row>60</xdr:row>
      <xdr:rowOff>29845</xdr:rowOff>
    </xdr:to>
    <xdr:sp macro="" textlink="">
      <xdr:nvSpPr>
        <xdr:cNvPr id="188" name="楕円 187">
          <a:extLst>
            <a:ext uri="{FF2B5EF4-FFF2-40B4-BE49-F238E27FC236}">
              <a16:creationId xmlns:a16="http://schemas.microsoft.com/office/drawing/2014/main" id="{2851C39D-2136-4E0A-95B6-027BAAE69850}"/>
            </a:ext>
          </a:extLst>
        </xdr:cNvPr>
        <xdr:cNvSpPr/>
      </xdr:nvSpPr>
      <xdr:spPr>
        <a:xfrm>
          <a:off x="3312160" y="99904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150495</xdr:rowOff>
    </xdr:from>
    <xdr:to>
      <xdr:col>24</xdr:col>
      <xdr:colOff>63500</xdr:colOff>
      <xdr:row>60</xdr:row>
      <xdr:rowOff>7620</xdr:rowOff>
    </xdr:to>
    <xdr:cxnSp macro="">
      <xdr:nvCxnSpPr>
        <xdr:cNvPr id="189" name="直線コネクタ 188">
          <a:extLst>
            <a:ext uri="{FF2B5EF4-FFF2-40B4-BE49-F238E27FC236}">
              <a16:creationId xmlns:a16="http://schemas.microsoft.com/office/drawing/2014/main" id="{6FAE3705-C705-4E79-8324-449048A66457}"/>
            </a:ext>
          </a:extLst>
        </xdr:cNvPr>
        <xdr:cNvCxnSpPr/>
      </xdr:nvCxnSpPr>
      <xdr:spPr>
        <a:xfrm>
          <a:off x="3355340" y="10041255"/>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69215</xdr:rowOff>
    </xdr:from>
    <xdr:to>
      <xdr:col>15</xdr:col>
      <xdr:colOff>101600</xdr:colOff>
      <xdr:row>59</xdr:row>
      <xdr:rowOff>170815</xdr:rowOff>
    </xdr:to>
    <xdr:sp macro="" textlink="">
      <xdr:nvSpPr>
        <xdr:cNvPr id="190" name="楕円 189">
          <a:extLst>
            <a:ext uri="{FF2B5EF4-FFF2-40B4-BE49-F238E27FC236}">
              <a16:creationId xmlns:a16="http://schemas.microsoft.com/office/drawing/2014/main" id="{7EA5BE62-EB7A-4808-A65F-656A15E900F0}"/>
            </a:ext>
          </a:extLst>
        </xdr:cNvPr>
        <xdr:cNvSpPr/>
      </xdr:nvSpPr>
      <xdr:spPr>
        <a:xfrm>
          <a:off x="25146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120015</xdr:rowOff>
    </xdr:from>
    <xdr:to>
      <xdr:col>19</xdr:col>
      <xdr:colOff>177800</xdr:colOff>
      <xdr:row>59</xdr:row>
      <xdr:rowOff>150495</xdr:rowOff>
    </xdr:to>
    <xdr:cxnSp macro="">
      <xdr:nvCxnSpPr>
        <xdr:cNvPr id="191" name="直線コネクタ 190">
          <a:extLst>
            <a:ext uri="{FF2B5EF4-FFF2-40B4-BE49-F238E27FC236}">
              <a16:creationId xmlns:a16="http://schemas.microsoft.com/office/drawing/2014/main" id="{0930B334-2E68-4A0B-94F7-D4FF1CFBAFBD}"/>
            </a:ext>
          </a:extLst>
        </xdr:cNvPr>
        <xdr:cNvCxnSpPr/>
      </xdr:nvCxnSpPr>
      <xdr:spPr>
        <a:xfrm>
          <a:off x="2565400" y="1001077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40640</xdr:rowOff>
    </xdr:from>
    <xdr:to>
      <xdr:col>10</xdr:col>
      <xdr:colOff>165100</xdr:colOff>
      <xdr:row>59</xdr:row>
      <xdr:rowOff>142240</xdr:rowOff>
    </xdr:to>
    <xdr:sp macro="" textlink="">
      <xdr:nvSpPr>
        <xdr:cNvPr id="192" name="楕円 191">
          <a:extLst>
            <a:ext uri="{FF2B5EF4-FFF2-40B4-BE49-F238E27FC236}">
              <a16:creationId xmlns:a16="http://schemas.microsoft.com/office/drawing/2014/main" id="{EB4279E6-7B26-41D3-BDCE-00F4B61F8AB6}"/>
            </a:ext>
          </a:extLst>
        </xdr:cNvPr>
        <xdr:cNvSpPr/>
      </xdr:nvSpPr>
      <xdr:spPr>
        <a:xfrm>
          <a:off x="17399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91440</xdr:rowOff>
    </xdr:from>
    <xdr:to>
      <xdr:col>15</xdr:col>
      <xdr:colOff>50800</xdr:colOff>
      <xdr:row>59</xdr:row>
      <xdr:rowOff>120015</xdr:rowOff>
    </xdr:to>
    <xdr:cxnSp macro="">
      <xdr:nvCxnSpPr>
        <xdr:cNvPr id="193" name="直線コネクタ 192">
          <a:extLst>
            <a:ext uri="{FF2B5EF4-FFF2-40B4-BE49-F238E27FC236}">
              <a16:creationId xmlns:a16="http://schemas.microsoft.com/office/drawing/2014/main" id="{AA429789-F25D-4C90-AB17-CCAD0CD03807}"/>
            </a:ext>
          </a:extLst>
        </xdr:cNvPr>
        <xdr:cNvCxnSpPr/>
      </xdr:nvCxnSpPr>
      <xdr:spPr>
        <a:xfrm>
          <a:off x="1790700" y="998220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12065</xdr:rowOff>
    </xdr:from>
    <xdr:to>
      <xdr:col>6</xdr:col>
      <xdr:colOff>38100</xdr:colOff>
      <xdr:row>59</xdr:row>
      <xdr:rowOff>113665</xdr:rowOff>
    </xdr:to>
    <xdr:sp macro="" textlink="">
      <xdr:nvSpPr>
        <xdr:cNvPr id="194" name="楕円 193">
          <a:extLst>
            <a:ext uri="{FF2B5EF4-FFF2-40B4-BE49-F238E27FC236}">
              <a16:creationId xmlns:a16="http://schemas.microsoft.com/office/drawing/2014/main" id="{7C2F35A6-71F0-438D-A1D4-3E2A4A8FEC8E}"/>
            </a:ext>
          </a:extLst>
        </xdr:cNvPr>
        <xdr:cNvSpPr/>
      </xdr:nvSpPr>
      <xdr:spPr>
        <a:xfrm>
          <a:off x="965200" y="99028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62865</xdr:rowOff>
    </xdr:from>
    <xdr:to>
      <xdr:col>10</xdr:col>
      <xdr:colOff>114300</xdr:colOff>
      <xdr:row>59</xdr:row>
      <xdr:rowOff>91440</xdr:rowOff>
    </xdr:to>
    <xdr:cxnSp macro="">
      <xdr:nvCxnSpPr>
        <xdr:cNvPr id="195" name="直線コネクタ 194">
          <a:extLst>
            <a:ext uri="{FF2B5EF4-FFF2-40B4-BE49-F238E27FC236}">
              <a16:creationId xmlns:a16="http://schemas.microsoft.com/office/drawing/2014/main" id="{77943496-20E7-41A2-8A74-B11B0C57FC2D}"/>
            </a:ext>
          </a:extLst>
        </xdr:cNvPr>
        <xdr:cNvCxnSpPr/>
      </xdr:nvCxnSpPr>
      <xdr:spPr>
        <a:xfrm>
          <a:off x="1008380" y="9953625"/>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152417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D6AE6674-32FF-4CD3-8D92-7CD4430D7A5F}"/>
            </a:ext>
          </a:extLst>
        </xdr:cNvPr>
        <xdr:cNvSpPr txBox="1"/>
      </xdr:nvSpPr>
      <xdr:spPr>
        <a:xfrm>
          <a:off x="317056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7C943218-A94C-408D-AF62-B2657AF5E750}"/>
            </a:ext>
          </a:extLst>
        </xdr:cNvPr>
        <xdr:cNvSpPr txBox="1"/>
      </xdr:nvSpPr>
      <xdr:spPr>
        <a:xfrm>
          <a:off x="238570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4FC2D6D4-3731-4E85-BF14-67DB1F278BDD}"/>
            </a:ext>
          </a:extLst>
        </xdr:cNvPr>
        <xdr:cNvSpPr txBox="1"/>
      </xdr:nvSpPr>
      <xdr:spPr>
        <a:xfrm>
          <a:off x="161100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80027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29FD53B4-A929-4F2B-BCF5-48FEF0F1135A}"/>
            </a:ext>
          </a:extLst>
        </xdr:cNvPr>
        <xdr:cNvSpPr txBox="1"/>
      </xdr:nvSpPr>
      <xdr:spPr>
        <a:xfrm>
          <a:off x="83630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46372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AEC802E9-D845-440F-AE78-C7D9D072B659}"/>
            </a:ext>
          </a:extLst>
        </xdr:cNvPr>
        <xdr:cNvSpPr txBox="1"/>
      </xdr:nvSpPr>
      <xdr:spPr>
        <a:xfrm>
          <a:off x="317056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15892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EEC1D84D-FD84-4FBD-BE8C-86D1D06D9EC9}"/>
            </a:ext>
          </a:extLst>
        </xdr:cNvPr>
        <xdr:cNvSpPr txBox="1"/>
      </xdr:nvSpPr>
      <xdr:spPr>
        <a:xfrm>
          <a:off x="238570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158767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DBA6DB54-1331-4E1F-B82A-322795B134A0}"/>
            </a:ext>
          </a:extLst>
        </xdr:cNvPr>
        <xdr:cNvSpPr txBox="1"/>
      </xdr:nvSpPr>
      <xdr:spPr>
        <a:xfrm>
          <a:off x="161100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8862382E-682D-4112-B854-6051F50DD314}"/>
            </a:ext>
          </a:extLst>
        </xdr:cNvPr>
        <xdr:cNvSpPr txBox="1"/>
      </xdr:nvSpPr>
      <xdr:spPr>
        <a:xfrm>
          <a:off x="83630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4F59F5BC-43BA-42F6-8C44-01CE5209703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B7DF9D4B-189F-4F9B-92BB-71325A1F069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A0A0FEC7-EF13-421B-A422-44DC89E2E23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F3072B43-E17B-4C74-867D-F9524DD43BF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DC6E957C-0FC8-478A-8A12-0A6EFA72A9D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B90F7A81-A46E-4D69-93C1-02326EA05D0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B4D4A876-CC09-4005-9C37-2807BB7F856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1DC110DE-CC23-4BA4-B4A5-CD12A8815CC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37AA910F-6ECA-4699-9853-49E30633CBE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AE38C32B-2C71-49BD-B28B-A3B1A258CFD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FB5612C0-0A8E-4420-A652-9E644FDAC586}"/>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2CE36085-C90E-447A-8B00-A0DC0585D146}"/>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365326E2-BCB4-4E19-BC87-3F07D3B0FA5A}"/>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a:extLst>
            <a:ext uri="{FF2B5EF4-FFF2-40B4-BE49-F238E27FC236}">
              <a16:creationId xmlns:a16="http://schemas.microsoft.com/office/drawing/2014/main" id="{C40AE25D-33A3-4DDD-AC37-A13BE79F16B3}"/>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E91656E3-0E11-4D30-965E-AD604AA021E8}"/>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a:extLst>
            <a:ext uri="{FF2B5EF4-FFF2-40B4-BE49-F238E27FC236}">
              <a16:creationId xmlns:a16="http://schemas.microsoft.com/office/drawing/2014/main" id="{A46CFAFB-854A-4758-9164-2EE8D4916BD2}"/>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D3DE908C-ED22-4FA0-9FE5-C73E976F4338}"/>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a:extLst>
            <a:ext uri="{FF2B5EF4-FFF2-40B4-BE49-F238E27FC236}">
              <a16:creationId xmlns:a16="http://schemas.microsoft.com/office/drawing/2014/main" id="{C17867FF-0C76-4AB2-978C-904410D5CADB}"/>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3E29DE42-FB51-4014-AF28-319E137486A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a:extLst>
            <a:ext uri="{FF2B5EF4-FFF2-40B4-BE49-F238E27FC236}">
              <a16:creationId xmlns:a16="http://schemas.microsoft.com/office/drawing/2014/main" id="{D18C86C5-3D8F-42A4-922D-4D0EC2814C00}"/>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C59F770E-66F6-49E7-8AE5-770A3C5FC492}"/>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a:extLst>
            <a:ext uri="{FF2B5EF4-FFF2-40B4-BE49-F238E27FC236}">
              <a16:creationId xmlns:a16="http://schemas.microsoft.com/office/drawing/2014/main" id="{AC0EC354-24D1-446A-AA69-989EEBE0AE0D}"/>
            </a:ext>
          </a:extLst>
        </xdr:cNvPr>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8048F107-CDA3-4DD5-A325-CE4B94FA387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DB01B141-D48F-45C9-A173-9FC4B37598E1}"/>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1ACACAEF-D062-488E-8E06-9C95D1273D3C}"/>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a:extLst>
            <a:ext uri="{FF2B5EF4-FFF2-40B4-BE49-F238E27FC236}">
              <a16:creationId xmlns:a16="http://schemas.microsoft.com/office/drawing/2014/main" id="{C2BFCF5A-7AAD-4F1D-B1D9-0D24F9193288}"/>
            </a:ext>
          </a:extLst>
        </xdr:cNvPr>
        <xdr:cNvCxnSpPr/>
      </xdr:nvCxnSpPr>
      <xdr:spPr>
        <a:xfrm flipV="1">
          <a:off x="9219565" y="9451149"/>
          <a:ext cx="0" cy="139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D72542B8-EE9F-416E-AB14-8502501957F3}"/>
            </a:ext>
          </a:extLst>
        </xdr:cNvPr>
        <xdr:cNvSpPr txBox="1"/>
      </xdr:nvSpPr>
      <xdr:spPr>
        <a:xfrm>
          <a:off x="9258300" y="1085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a:extLst>
            <a:ext uri="{FF2B5EF4-FFF2-40B4-BE49-F238E27FC236}">
              <a16:creationId xmlns:a16="http://schemas.microsoft.com/office/drawing/2014/main" id="{C55CB4FF-2AAC-4859-AE7F-C2AD240F1860}"/>
            </a:ext>
          </a:extLst>
        </xdr:cNvPr>
        <xdr:cNvCxnSpPr/>
      </xdr:nvCxnSpPr>
      <xdr:spPr>
        <a:xfrm>
          <a:off x="9154160" y="10848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E90ADE7E-11EE-4AE0-B8DA-A4F430B95A83}"/>
            </a:ext>
          </a:extLst>
        </xdr:cNvPr>
        <xdr:cNvSpPr txBox="1"/>
      </xdr:nvSpPr>
      <xdr:spPr>
        <a:xfrm>
          <a:off x="9258300" y="923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a:extLst>
            <a:ext uri="{FF2B5EF4-FFF2-40B4-BE49-F238E27FC236}">
              <a16:creationId xmlns:a16="http://schemas.microsoft.com/office/drawing/2014/main" id="{E0C98BDB-E881-493B-AD22-2420B217E088}"/>
            </a:ext>
          </a:extLst>
        </xdr:cNvPr>
        <xdr:cNvCxnSpPr/>
      </xdr:nvCxnSpPr>
      <xdr:spPr>
        <a:xfrm>
          <a:off x="9154160" y="9451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125843</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0BAEE1E7-D06D-4488-A513-FDA78B721A14}"/>
            </a:ext>
          </a:extLst>
        </xdr:cNvPr>
        <xdr:cNvSpPr txBox="1"/>
      </xdr:nvSpPr>
      <xdr:spPr>
        <a:xfrm>
          <a:off x="9258300" y="10351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a:extLst>
            <a:ext uri="{FF2B5EF4-FFF2-40B4-BE49-F238E27FC236}">
              <a16:creationId xmlns:a16="http://schemas.microsoft.com/office/drawing/2014/main" id="{7751BCA6-938E-4EC1-9123-4254BCAFBD2C}"/>
            </a:ext>
          </a:extLst>
        </xdr:cNvPr>
        <xdr:cNvSpPr/>
      </xdr:nvSpPr>
      <xdr:spPr>
        <a:xfrm>
          <a:off x="9192260" y="104966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a:extLst>
            <a:ext uri="{FF2B5EF4-FFF2-40B4-BE49-F238E27FC236}">
              <a16:creationId xmlns:a16="http://schemas.microsoft.com/office/drawing/2014/main" id="{B6288B57-CC7B-4D31-B391-0EB4604E9738}"/>
            </a:ext>
          </a:extLst>
        </xdr:cNvPr>
        <xdr:cNvSpPr/>
      </xdr:nvSpPr>
      <xdr:spPr>
        <a:xfrm>
          <a:off x="8445500" y="10504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110660</xdr:rowOff>
    </xdr:from>
    <xdr:to>
      <xdr:col>46</xdr:col>
      <xdr:colOff>38100</xdr:colOff>
      <xdr:row>63</xdr:row>
      <xdr:rowOff>40810</xdr:rowOff>
    </xdr:to>
    <xdr:sp macro="" textlink="">
      <xdr:nvSpPr>
        <xdr:cNvPr id="237" name="フローチャート: 判断 236">
          <a:extLst>
            <a:ext uri="{FF2B5EF4-FFF2-40B4-BE49-F238E27FC236}">
              <a16:creationId xmlns:a16="http://schemas.microsoft.com/office/drawing/2014/main" id="{B023F564-12F6-4B3E-A973-C5DC035D915C}"/>
            </a:ext>
          </a:extLst>
        </xdr:cNvPr>
        <xdr:cNvSpPr/>
      </xdr:nvSpPr>
      <xdr:spPr>
        <a:xfrm>
          <a:off x="7670800" y="10504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128064</xdr:rowOff>
    </xdr:from>
    <xdr:to>
      <xdr:col>41</xdr:col>
      <xdr:colOff>101600</xdr:colOff>
      <xdr:row>63</xdr:row>
      <xdr:rowOff>58214</xdr:rowOff>
    </xdr:to>
    <xdr:sp macro="" textlink="">
      <xdr:nvSpPr>
        <xdr:cNvPr id="238" name="フローチャート: 判断 237">
          <a:extLst>
            <a:ext uri="{FF2B5EF4-FFF2-40B4-BE49-F238E27FC236}">
              <a16:creationId xmlns:a16="http://schemas.microsoft.com/office/drawing/2014/main" id="{7CCF5576-B64E-45BF-8490-4599E9C7E86E}"/>
            </a:ext>
          </a:extLst>
        </xdr:cNvPr>
        <xdr:cNvSpPr/>
      </xdr:nvSpPr>
      <xdr:spPr>
        <a:xfrm>
          <a:off x="6873240" y="10521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135731</xdr:rowOff>
    </xdr:from>
    <xdr:to>
      <xdr:col>36</xdr:col>
      <xdr:colOff>165100</xdr:colOff>
      <xdr:row>63</xdr:row>
      <xdr:rowOff>65881</xdr:rowOff>
    </xdr:to>
    <xdr:sp macro="" textlink="">
      <xdr:nvSpPr>
        <xdr:cNvPr id="239" name="フローチャート: 判断 238">
          <a:extLst>
            <a:ext uri="{FF2B5EF4-FFF2-40B4-BE49-F238E27FC236}">
              <a16:creationId xmlns:a16="http://schemas.microsoft.com/office/drawing/2014/main" id="{D5859C0C-6569-4E48-98DB-33F46485C801}"/>
            </a:ext>
          </a:extLst>
        </xdr:cNvPr>
        <xdr:cNvSpPr/>
      </xdr:nvSpPr>
      <xdr:spPr>
        <a:xfrm>
          <a:off x="6098540" y="10529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03CEB65-6DC5-43B2-BA6A-CCDD1901466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8DEAE17-ED7C-40D0-8151-7A1C95262B5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1D48FC4-0B15-4C6A-BA40-1C9B12FBBDB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F750C7C-4BF9-451B-BAD7-B571CD865C9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620F955-0B93-42FF-9405-57B309650EEE}"/>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34504</xdr:rowOff>
    </xdr:from>
    <xdr:to>
      <xdr:col>55</xdr:col>
      <xdr:colOff>50800</xdr:colOff>
      <xdr:row>64</xdr:row>
      <xdr:rowOff>136104</xdr:rowOff>
    </xdr:to>
    <xdr:sp macro="" textlink="">
      <xdr:nvSpPr>
        <xdr:cNvPr id="245" name="楕円 244">
          <a:extLst>
            <a:ext uri="{FF2B5EF4-FFF2-40B4-BE49-F238E27FC236}">
              <a16:creationId xmlns:a16="http://schemas.microsoft.com/office/drawing/2014/main" id="{129DF10B-776D-4382-8D81-D31CBA6C435C}"/>
            </a:ext>
          </a:extLst>
        </xdr:cNvPr>
        <xdr:cNvSpPr/>
      </xdr:nvSpPr>
      <xdr:spPr>
        <a:xfrm>
          <a:off x="9192260" y="107634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120881</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D85FECFC-BBF5-4D05-9843-B75B8B344B50}"/>
            </a:ext>
          </a:extLst>
        </xdr:cNvPr>
        <xdr:cNvSpPr txBox="1"/>
      </xdr:nvSpPr>
      <xdr:spPr>
        <a:xfrm>
          <a:off x="9258300" y="1068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34631</xdr:rowOff>
    </xdr:from>
    <xdr:to>
      <xdr:col>50</xdr:col>
      <xdr:colOff>165100</xdr:colOff>
      <xdr:row>64</xdr:row>
      <xdr:rowOff>136231</xdr:rowOff>
    </xdr:to>
    <xdr:sp macro="" textlink="">
      <xdr:nvSpPr>
        <xdr:cNvPr id="247" name="楕円 246">
          <a:extLst>
            <a:ext uri="{FF2B5EF4-FFF2-40B4-BE49-F238E27FC236}">
              <a16:creationId xmlns:a16="http://schemas.microsoft.com/office/drawing/2014/main" id="{7918CBB0-F914-4075-84D5-DBEFBB707EAA}"/>
            </a:ext>
          </a:extLst>
        </xdr:cNvPr>
        <xdr:cNvSpPr/>
      </xdr:nvSpPr>
      <xdr:spPr>
        <a:xfrm>
          <a:off x="8445500" y="1076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85304</xdr:rowOff>
    </xdr:from>
    <xdr:to>
      <xdr:col>55</xdr:col>
      <xdr:colOff>0</xdr:colOff>
      <xdr:row>64</xdr:row>
      <xdr:rowOff>85431</xdr:rowOff>
    </xdr:to>
    <xdr:cxnSp macro="">
      <xdr:nvCxnSpPr>
        <xdr:cNvPr id="248" name="直線コネクタ 247">
          <a:extLst>
            <a:ext uri="{FF2B5EF4-FFF2-40B4-BE49-F238E27FC236}">
              <a16:creationId xmlns:a16="http://schemas.microsoft.com/office/drawing/2014/main" id="{65FC8DFB-C9F4-449C-ACC0-7FAAEB1A8FB7}"/>
            </a:ext>
          </a:extLst>
        </xdr:cNvPr>
        <xdr:cNvCxnSpPr/>
      </xdr:nvCxnSpPr>
      <xdr:spPr>
        <a:xfrm flipV="1">
          <a:off x="8496300" y="10814264"/>
          <a:ext cx="7239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34661</xdr:rowOff>
    </xdr:from>
    <xdr:to>
      <xdr:col>46</xdr:col>
      <xdr:colOff>38100</xdr:colOff>
      <xdr:row>64</xdr:row>
      <xdr:rowOff>136261</xdr:rowOff>
    </xdr:to>
    <xdr:sp macro="" textlink="">
      <xdr:nvSpPr>
        <xdr:cNvPr id="249" name="楕円 248">
          <a:extLst>
            <a:ext uri="{FF2B5EF4-FFF2-40B4-BE49-F238E27FC236}">
              <a16:creationId xmlns:a16="http://schemas.microsoft.com/office/drawing/2014/main" id="{C145976D-820F-4687-8D8C-3C15D1BC5C3B}"/>
            </a:ext>
          </a:extLst>
        </xdr:cNvPr>
        <xdr:cNvSpPr/>
      </xdr:nvSpPr>
      <xdr:spPr>
        <a:xfrm>
          <a:off x="7670800" y="107636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85431</xdr:rowOff>
    </xdr:from>
    <xdr:to>
      <xdr:col>50</xdr:col>
      <xdr:colOff>114300</xdr:colOff>
      <xdr:row>64</xdr:row>
      <xdr:rowOff>85461</xdr:rowOff>
    </xdr:to>
    <xdr:cxnSp macro="">
      <xdr:nvCxnSpPr>
        <xdr:cNvPr id="250" name="直線コネクタ 249">
          <a:extLst>
            <a:ext uri="{FF2B5EF4-FFF2-40B4-BE49-F238E27FC236}">
              <a16:creationId xmlns:a16="http://schemas.microsoft.com/office/drawing/2014/main" id="{A8013A92-F957-4F7E-A11D-CA8E5787F1C1}"/>
            </a:ext>
          </a:extLst>
        </xdr:cNvPr>
        <xdr:cNvCxnSpPr/>
      </xdr:nvCxnSpPr>
      <xdr:spPr>
        <a:xfrm flipV="1">
          <a:off x="7713980" y="10814391"/>
          <a:ext cx="78232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34664</xdr:rowOff>
    </xdr:from>
    <xdr:to>
      <xdr:col>41</xdr:col>
      <xdr:colOff>101600</xdr:colOff>
      <xdr:row>64</xdr:row>
      <xdr:rowOff>136264</xdr:rowOff>
    </xdr:to>
    <xdr:sp macro="" textlink="">
      <xdr:nvSpPr>
        <xdr:cNvPr id="251" name="楕円 250">
          <a:extLst>
            <a:ext uri="{FF2B5EF4-FFF2-40B4-BE49-F238E27FC236}">
              <a16:creationId xmlns:a16="http://schemas.microsoft.com/office/drawing/2014/main" id="{7F27FD48-106A-448A-B24A-59E393AF1A0A}"/>
            </a:ext>
          </a:extLst>
        </xdr:cNvPr>
        <xdr:cNvSpPr/>
      </xdr:nvSpPr>
      <xdr:spPr>
        <a:xfrm>
          <a:off x="6873240" y="1076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85461</xdr:rowOff>
    </xdr:from>
    <xdr:to>
      <xdr:col>45</xdr:col>
      <xdr:colOff>177800</xdr:colOff>
      <xdr:row>64</xdr:row>
      <xdr:rowOff>85464</xdr:rowOff>
    </xdr:to>
    <xdr:cxnSp macro="">
      <xdr:nvCxnSpPr>
        <xdr:cNvPr id="252" name="直線コネクタ 251">
          <a:extLst>
            <a:ext uri="{FF2B5EF4-FFF2-40B4-BE49-F238E27FC236}">
              <a16:creationId xmlns:a16="http://schemas.microsoft.com/office/drawing/2014/main" id="{812986C2-B097-4995-8B01-01A8C3FE1231}"/>
            </a:ext>
          </a:extLst>
        </xdr:cNvPr>
        <xdr:cNvCxnSpPr/>
      </xdr:nvCxnSpPr>
      <xdr:spPr>
        <a:xfrm flipV="1">
          <a:off x="6924040" y="10814421"/>
          <a:ext cx="78994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34674</xdr:rowOff>
    </xdr:from>
    <xdr:to>
      <xdr:col>36</xdr:col>
      <xdr:colOff>165100</xdr:colOff>
      <xdr:row>64</xdr:row>
      <xdr:rowOff>136274</xdr:rowOff>
    </xdr:to>
    <xdr:sp macro="" textlink="">
      <xdr:nvSpPr>
        <xdr:cNvPr id="253" name="楕円 252">
          <a:extLst>
            <a:ext uri="{FF2B5EF4-FFF2-40B4-BE49-F238E27FC236}">
              <a16:creationId xmlns:a16="http://schemas.microsoft.com/office/drawing/2014/main" id="{FC53B99D-FED6-47D9-9A4A-65C29B794EB8}"/>
            </a:ext>
          </a:extLst>
        </xdr:cNvPr>
        <xdr:cNvSpPr/>
      </xdr:nvSpPr>
      <xdr:spPr>
        <a:xfrm>
          <a:off x="6098540" y="1076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85464</xdr:rowOff>
    </xdr:from>
    <xdr:to>
      <xdr:col>41</xdr:col>
      <xdr:colOff>50800</xdr:colOff>
      <xdr:row>64</xdr:row>
      <xdr:rowOff>85474</xdr:rowOff>
    </xdr:to>
    <xdr:cxnSp macro="">
      <xdr:nvCxnSpPr>
        <xdr:cNvPr id="254" name="直線コネクタ 253">
          <a:extLst>
            <a:ext uri="{FF2B5EF4-FFF2-40B4-BE49-F238E27FC236}">
              <a16:creationId xmlns:a16="http://schemas.microsoft.com/office/drawing/2014/main" id="{9F3C64F7-742F-4B14-B3B5-ECFDCF7F2C0E}"/>
            </a:ext>
          </a:extLst>
        </xdr:cNvPr>
        <xdr:cNvCxnSpPr/>
      </xdr:nvCxnSpPr>
      <xdr:spPr>
        <a:xfrm flipV="1">
          <a:off x="6149340" y="10814424"/>
          <a:ext cx="7747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57507</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AEC3E1DC-12E6-4107-B6A4-9807DF73882E}"/>
            </a:ext>
          </a:extLst>
        </xdr:cNvPr>
        <xdr:cNvSpPr txBox="1"/>
      </xdr:nvSpPr>
      <xdr:spPr>
        <a:xfrm>
          <a:off x="8239271" y="102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57337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FF2828EC-994B-40BE-92C6-D698F3A9AAE6}"/>
            </a:ext>
          </a:extLst>
        </xdr:cNvPr>
        <xdr:cNvSpPr txBox="1"/>
      </xdr:nvSpPr>
      <xdr:spPr>
        <a:xfrm>
          <a:off x="7477271" y="102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74741</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59085A5E-D793-49FC-A2BB-F9607708F170}"/>
            </a:ext>
          </a:extLst>
        </xdr:cNvPr>
        <xdr:cNvSpPr txBox="1"/>
      </xdr:nvSpPr>
      <xdr:spPr>
        <a:xfrm>
          <a:off x="6702571" y="1030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82408</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4D2ED30D-0867-408B-83B1-F24D93708B38}"/>
            </a:ext>
          </a:extLst>
        </xdr:cNvPr>
        <xdr:cNvSpPr txBox="1"/>
      </xdr:nvSpPr>
      <xdr:spPr>
        <a:xfrm>
          <a:off x="5905011" y="1030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127358</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F3D354A1-EAC4-40CC-BC13-397DAB7CBD83}"/>
            </a:ext>
          </a:extLst>
        </xdr:cNvPr>
        <xdr:cNvSpPr txBox="1"/>
      </xdr:nvSpPr>
      <xdr:spPr>
        <a:xfrm>
          <a:off x="8239271" y="1085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127388</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41B27E35-8A10-49C2-8D20-04926CB567EC}"/>
            </a:ext>
          </a:extLst>
        </xdr:cNvPr>
        <xdr:cNvSpPr txBox="1"/>
      </xdr:nvSpPr>
      <xdr:spPr>
        <a:xfrm>
          <a:off x="7477271" y="1085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127391</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1BA86D16-8989-4D98-AEAA-8FF090FE5294}"/>
            </a:ext>
          </a:extLst>
        </xdr:cNvPr>
        <xdr:cNvSpPr txBox="1"/>
      </xdr:nvSpPr>
      <xdr:spPr>
        <a:xfrm>
          <a:off x="6702571" y="1085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127401</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77E0B703-3FCA-483D-922D-4CBE64FB967A}"/>
            </a:ext>
          </a:extLst>
        </xdr:cNvPr>
        <xdr:cNvSpPr txBox="1"/>
      </xdr:nvSpPr>
      <xdr:spPr>
        <a:xfrm>
          <a:off x="5905011" y="108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87546CC4-2837-4196-A952-39B6FC0A8B19}"/>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587DFD5-8030-4360-BE3E-184E0E03D68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F8E4E0ED-7C8A-4DDC-9EFB-93457F8E306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C4D89522-00A5-41E2-AFED-2F5FD99252F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CBAAA78-D2D8-4BB1-8B8A-1B7E02C113D5}"/>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9D6A4F82-CE2E-4877-9B7E-F8EFC16D5E1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EE530CFA-645E-4BB9-93EA-EC50935EA4A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B4CE464E-437C-4D37-8C3A-3DC88EAA9F9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D9E16B97-471F-4D92-9E24-16A5E28C4B8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3F03B919-C3E3-46B6-B9DB-9D746A887BB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C84CBC5-EFEB-4C94-8F68-5FBD000426E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BCB21BC8-6F6A-4745-8F1A-C8BA39BF4BBD}"/>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E3C0FA63-A56F-4679-A64A-1E4B21555B58}"/>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EAC8B7CB-E30D-4534-AFCB-FB0D541EB6F5}"/>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63C1FCB6-C7E5-4ED1-80CE-83A58F939D0F}"/>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F8B88369-E5CA-44D8-806F-F4CA9540E47E}"/>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D9EEA72D-1624-4537-A371-227E78C7FC32}"/>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77B7FA39-4631-45E0-A77B-C3FB945D70C3}"/>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EDAA928B-E019-4147-B8D3-061D9855DA3B}"/>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6A3125B8-BF68-4871-A4E5-2A38CD3D2007}"/>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26CA088C-2A71-4981-9C4E-E7CECBE5B8AC}"/>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A9F3DF3F-EAFF-449A-81D4-87F696152DE9}"/>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96D48EA6-B1A1-4540-B9E7-5F74C72BB4C2}"/>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E20DB4B-945E-43A8-A7D6-B86E3597AD6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87" name="直線コネクタ 286">
          <a:extLst>
            <a:ext uri="{FF2B5EF4-FFF2-40B4-BE49-F238E27FC236}">
              <a16:creationId xmlns:a16="http://schemas.microsoft.com/office/drawing/2014/main" id="{E9B71EA3-D3F8-4914-8DE2-5D175ACE1EFA}"/>
            </a:ext>
          </a:extLst>
        </xdr:cNvPr>
        <xdr:cNvCxnSpPr/>
      </xdr:nvCxnSpPr>
      <xdr:spPr>
        <a:xfrm flipV="1">
          <a:off x="4086225" y="13154025"/>
          <a:ext cx="0" cy="1323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156A917B-C73A-45F5-8BBE-3EB01409A1C5}"/>
            </a:ext>
          </a:extLst>
        </xdr:cNvPr>
        <xdr:cNvSpPr txBox="1"/>
      </xdr:nvSpPr>
      <xdr:spPr>
        <a:xfrm>
          <a:off x="4124960" y="1448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a:extLst>
            <a:ext uri="{FF2B5EF4-FFF2-40B4-BE49-F238E27FC236}">
              <a16:creationId xmlns:a16="http://schemas.microsoft.com/office/drawing/2014/main" id="{99310EFC-7F1B-44B1-ABA0-0272AE493547}"/>
            </a:ext>
          </a:extLst>
        </xdr:cNvPr>
        <xdr:cNvCxnSpPr/>
      </xdr:nvCxnSpPr>
      <xdr:spPr>
        <a:xfrm>
          <a:off x="4020820" y="14478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F8C384E5-03B7-4D15-B13C-1D1F411CEC0D}"/>
            </a:ext>
          </a:extLst>
        </xdr:cNvPr>
        <xdr:cNvSpPr txBox="1"/>
      </xdr:nvSpPr>
      <xdr:spPr>
        <a:xfrm>
          <a:off x="4124960" y="1293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ED9E8F8D-B41C-4EBA-99BE-654C4273F0A3}"/>
            </a:ext>
          </a:extLst>
        </xdr:cNvPr>
        <xdr:cNvCxnSpPr/>
      </xdr:nvCxnSpPr>
      <xdr:spPr>
        <a:xfrm>
          <a:off x="4020820" y="1315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D1004EA0-8778-42D2-89C7-7118D57A0AF7}"/>
            </a:ext>
          </a:extLst>
        </xdr:cNvPr>
        <xdr:cNvSpPr txBox="1"/>
      </xdr:nvSpPr>
      <xdr:spPr>
        <a:xfrm>
          <a:off x="4124960" y="13665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3" name="フローチャート: 判断 292">
          <a:extLst>
            <a:ext uri="{FF2B5EF4-FFF2-40B4-BE49-F238E27FC236}">
              <a16:creationId xmlns:a16="http://schemas.microsoft.com/office/drawing/2014/main" id="{D031A7D9-0E4F-4CB1-9518-7FCAA82A3F5F}"/>
            </a:ext>
          </a:extLst>
        </xdr:cNvPr>
        <xdr:cNvSpPr/>
      </xdr:nvSpPr>
      <xdr:spPr>
        <a:xfrm>
          <a:off x="403606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4" name="フローチャート: 判断 293">
          <a:extLst>
            <a:ext uri="{FF2B5EF4-FFF2-40B4-BE49-F238E27FC236}">
              <a16:creationId xmlns:a16="http://schemas.microsoft.com/office/drawing/2014/main" id="{2FC2E394-31CC-47EE-B05F-33D523FA634C}"/>
            </a:ext>
          </a:extLst>
        </xdr:cNvPr>
        <xdr:cNvSpPr/>
      </xdr:nvSpPr>
      <xdr:spPr>
        <a:xfrm>
          <a:off x="3312160" y="138042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macro="" textlink="">
      <xdr:nvSpPr>
        <xdr:cNvPr id="295" name="フローチャート: 判断 294">
          <a:extLst>
            <a:ext uri="{FF2B5EF4-FFF2-40B4-BE49-F238E27FC236}">
              <a16:creationId xmlns:a16="http://schemas.microsoft.com/office/drawing/2014/main" id="{2CFE9052-E324-465F-B4A4-8AC06C3259D8}"/>
            </a:ext>
          </a:extLst>
        </xdr:cNvPr>
        <xdr:cNvSpPr/>
      </xdr:nvSpPr>
      <xdr:spPr>
        <a:xfrm>
          <a:off x="2514600" y="1386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96" name="フローチャート: 判断 295">
          <a:extLst>
            <a:ext uri="{FF2B5EF4-FFF2-40B4-BE49-F238E27FC236}">
              <a16:creationId xmlns:a16="http://schemas.microsoft.com/office/drawing/2014/main" id="{F26D1251-A889-4C9C-9CFB-17184DB05295}"/>
            </a:ext>
          </a:extLst>
        </xdr:cNvPr>
        <xdr:cNvSpPr/>
      </xdr:nvSpPr>
      <xdr:spPr>
        <a:xfrm>
          <a:off x="1739900" y="1386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7" name="フローチャート: 判断 296">
          <a:extLst>
            <a:ext uri="{FF2B5EF4-FFF2-40B4-BE49-F238E27FC236}">
              <a16:creationId xmlns:a16="http://schemas.microsoft.com/office/drawing/2014/main" id="{14F3B243-35FC-4885-9A51-FF18827AE15B}"/>
            </a:ext>
          </a:extLst>
        </xdr:cNvPr>
        <xdr:cNvSpPr/>
      </xdr:nvSpPr>
      <xdr:spPr>
        <a:xfrm>
          <a:off x="965200" y="13872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435AAA7-756C-4C60-B060-AE7FA8BBDD1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0C1E878-655B-4926-827C-83046BD2A27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FC136F2-D173-42AF-B3DB-8224B5B2420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787CEB3-155D-4E5E-9A2C-C002BBB07046}"/>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1C65BAE-0B05-4EF0-A856-9E4C73F2BD3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126364</xdr:rowOff>
    </xdr:from>
    <xdr:to>
      <xdr:col>24</xdr:col>
      <xdr:colOff>114300</xdr:colOff>
      <xdr:row>84</xdr:row>
      <xdr:rowOff>56514</xdr:rowOff>
    </xdr:to>
    <xdr:sp macro="" textlink="">
      <xdr:nvSpPr>
        <xdr:cNvPr id="303" name="楕円 302">
          <a:extLst>
            <a:ext uri="{FF2B5EF4-FFF2-40B4-BE49-F238E27FC236}">
              <a16:creationId xmlns:a16="http://schemas.microsoft.com/office/drawing/2014/main" id="{03EA1927-EED2-4F73-9988-85708022FD2E}"/>
            </a:ext>
          </a:extLst>
        </xdr:cNvPr>
        <xdr:cNvSpPr/>
      </xdr:nvSpPr>
      <xdr:spPr>
        <a:xfrm>
          <a:off x="4036060" y="14040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104791</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B5E6DFD4-F462-4D87-9DD7-546A28E0C8E4}"/>
            </a:ext>
          </a:extLst>
        </xdr:cNvPr>
        <xdr:cNvSpPr txBox="1"/>
      </xdr:nvSpPr>
      <xdr:spPr>
        <a:xfrm>
          <a:off x="4124960" y="14018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156845</xdr:rowOff>
    </xdr:from>
    <xdr:to>
      <xdr:col>20</xdr:col>
      <xdr:colOff>38100</xdr:colOff>
      <xdr:row>84</xdr:row>
      <xdr:rowOff>86995</xdr:rowOff>
    </xdr:to>
    <xdr:sp macro="" textlink="">
      <xdr:nvSpPr>
        <xdr:cNvPr id="305" name="楕円 304">
          <a:extLst>
            <a:ext uri="{FF2B5EF4-FFF2-40B4-BE49-F238E27FC236}">
              <a16:creationId xmlns:a16="http://schemas.microsoft.com/office/drawing/2014/main" id="{045262B0-62E9-4095-B82C-4894E85CBDEC}"/>
            </a:ext>
          </a:extLst>
        </xdr:cNvPr>
        <xdr:cNvSpPr/>
      </xdr:nvSpPr>
      <xdr:spPr>
        <a:xfrm>
          <a:off x="3312160" y="140709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5714</xdr:rowOff>
    </xdr:from>
    <xdr:to>
      <xdr:col>24</xdr:col>
      <xdr:colOff>63500</xdr:colOff>
      <xdr:row>84</xdr:row>
      <xdr:rowOff>36195</xdr:rowOff>
    </xdr:to>
    <xdr:cxnSp macro="">
      <xdr:nvCxnSpPr>
        <xdr:cNvPr id="306" name="直線コネクタ 305">
          <a:extLst>
            <a:ext uri="{FF2B5EF4-FFF2-40B4-BE49-F238E27FC236}">
              <a16:creationId xmlns:a16="http://schemas.microsoft.com/office/drawing/2014/main" id="{2E778523-B93D-4A09-9469-B29C2B612DF4}"/>
            </a:ext>
          </a:extLst>
        </xdr:cNvPr>
        <xdr:cNvCxnSpPr/>
      </xdr:nvCxnSpPr>
      <xdr:spPr>
        <a:xfrm flipV="1">
          <a:off x="3355340" y="14087474"/>
          <a:ext cx="73152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122555</xdr:rowOff>
    </xdr:from>
    <xdr:to>
      <xdr:col>15</xdr:col>
      <xdr:colOff>101600</xdr:colOff>
      <xdr:row>84</xdr:row>
      <xdr:rowOff>52705</xdr:rowOff>
    </xdr:to>
    <xdr:sp macro="" textlink="">
      <xdr:nvSpPr>
        <xdr:cNvPr id="307" name="楕円 306">
          <a:extLst>
            <a:ext uri="{FF2B5EF4-FFF2-40B4-BE49-F238E27FC236}">
              <a16:creationId xmlns:a16="http://schemas.microsoft.com/office/drawing/2014/main" id="{FEEE910D-7DBF-4CB2-8E1B-1A0FFD9FD1DF}"/>
            </a:ext>
          </a:extLst>
        </xdr:cNvPr>
        <xdr:cNvSpPr/>
      </xdr:nvSpPr>
      <xdr:spPr>
        <a:xfrm>
          <a:off x="2514600" y="14036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1905</xdr:rowOff>
    </xdr:from>
    <xdr:to>
      <xdr:col>19</xdr:col>
      <xdr:colOff>177800</xdr:colOff>
      <xdr:row>84</xdr:row>
      <xdr:rowOff>36195</xdr:rowOff>
    </xdr:to>
    <xdr:cxnSp macro="">
      <xdr:nvCxnSpPr>
        <xdr:cNvPr id="308" name="直線コネクタ 307">
          <a:extLst>
            <a:ext uri="{FF2B5EF4-FFF2-40B4-BE49-F238E27FC236}">
              <a16:creationId xmlns:a16="http://schemas.microsoft.com/office/drawing/2014/main" id="{03D20C11-9728-4B57-909B-BC0B6FC2806A}"/>
            </a:ext>
          </a:extLst>
        </xdr:cNvPr>
        <xdr:cNvCxnSpPr/>
      </xdr:nvCxnSpPr>
      <xdr:spPr>
        <a:xfrm>
          <a:off x="2565400" y="1408366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86361</xdr:rowOff>
    </xdr:from>
    <xdr:to>
      <xdr:col>10</xdr:col>
      <xdr:colOff>165100</xdr:colOff>
      <xdr:row>84</xdr:row>
      <xdr:rowOff>16511</xdr:rowOff>
    </xdr:to>
    <xdr:sp macro="" textlink="">
      <xdr:nvSpPr>
        <xdr:cNvPr id="309" name="楕円 308">
          <a:extLst>
            <a:ext uri="{FF2B5EF4-FFF2-40B4-BE49-F238E27FC236}">
              <a16:creationId xmlns:a16="http://schemas.microsoft.com/office/drawing/2014/main" id="{27750B98-DB10-44F9-92C0-99A27974C580}"/>
            </a:ext>
          </a:extLst>
        </xdr:cNvPr>
        <xdr:cNvSpPr/>
      </xdr:nvSpPr>
      <xdr:spPr>
        <a:xfrm>
          <a:off x="1739900" y="14000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137161</xdr:rowOff>
    </xdr:from>
    <xdr:to>
      <xdr:col>15</xdr:col>
      <xdr:colOff>50800</xdr:colOff>
      <xdr:row>84</xdr:row>
      <xdr:rowOff>1905</xdr:rowOff>
    </xdr:to>
    <xdr:cxnSp macro="">
      <xdr:nvCxnSpPr>
        <xdr:cNvPr id="310" name="直線コネクタ 309">
          <a:extLst>
            <a:ext uri="{FF2B5EF4-FFF2-40B4-BE49-F238E27FC236}">
              <a16:creationId xmlns:a16="http://schemas.microsoft.com/office/drawing/2014/main" id="{4B4ECD2E-C5E1-40EC-8AF0-5570C909B018}"/>
            </a:ext>
          </a:extLst>
        </xdr:cNvPr>
        <xdr:cNvCxnSpPr/>
      </xdr:nvCxnSpPr>
      <xdr:spPr>
        <a:xfrm>
          <a:off x="1790700" y="14051281"/>
          <a:ext cx="7747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71120</xdr:rowOff>
    </xdr:from>
    <xdr:to>
      <xdr:col>6</xdr:col>
      <xdr:colOff>38100</xdr:colOff>
      <xdr:row>84</xdr:row>
      <xdr:rowOff>1270</xdr:rowOff>
    </xdr:to>
    <xdr:sp macro="" textlink="">
      <xdr:nvSpPr>
        <xdr:cNvPr id="311" name="楕円 310">
          <a:extLst>
            <a:ext uri="{FF2B5EF4-FFF2-40B4-BE49-F238E27FC236}">
              <a16:creationId xmlns:a16="http://schemas.microsoft.com/office/drawing/2014/main" id="{02CDDFB2-44D8-4603-992D-578C06B33D2A}"/>
            </a:ext>
          </a:extLst>
        </xdr:cNvPr>
        <xdr:cNvSpPr/>
      </xdr:nvSpPr>
      <xdr:spPr>
        <a:xfrm>
          <a:off x="965200" y="13985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121920</xdr:rowOff>
    </xdr:from>
    <xdr:to>
      <xdr:col>10</xdr:col>
      <xdr:colOff>114300</xdr:colOff>
      <xdr:row>83</xdr:row>
      <xdr:rowOff>137161</xdr:rowOff>
    </xdr:to>
    <xdr:cxnSp macro="">
      <xdr:nvCxnSpPr>
        <xdr:cNvPr id="312" name="直線コネクタ 311">
          <a:extLst>
            <a:ext uri="{FF2B5EF4-FFF2-40B4-BE49-F238E27FC236}">
              <a16:creationId xmlns:a16="http://schemas.microsoft.com/office/drawing/2014/main" id="{194C0269-FFFF-4E8A-937E-1B4C5C779D98}"/>
            </a:ext>
          </a:extLst>
        </xdr:cNvPr>
        <xdr:cNvCxnSpPr/>
      </xdr:nvCxnSpPr>
      <xdr:spPr>
        <a:xfrm>
          <a:off x="1008380" y="14036040"/>
          <a:ext cx="78232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4463</xdr:rowOff>
    </xdr:from>
    <xdr:ext cx="405111" cy="259045"/>
    <xdr:sp macro="" textlink="">
      <xdr:nvSpPr>
        <xdr:cNvPr id="313" name="n_1aveValue【公営住宅】&#10;有形固定資産減価償却率">
          <a:extLst>
            <a:ext uri="{FF2B5EF4-FFF2-40B4-BE49-F238E27FC236}">
              <a16:creationId xmlns:a16="http://schemas.microsoft.com/office/drawing/2014/main" id="{E7F66122-B884-46F6-9AF7-BF88E6194AB4}"/>
            </a:ext>
          </a:extLst>
        </xdr:cNvPr>
        <xdr:cNvSpPr txBox="1"/>
      </xdr:nvSpPr>
      <xdr:spPr>
        <a:xfrm>
          <a:off x="3170564" y="1358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69232</xdr:rowOff>
    </xdr:from>
    <xdr:ext cx="405111" cy="259045"/>
    <xdr:sp macro="" textlink="">
      <xdr:nvSpPr>
        <xdr:cNvPr id="314" name="n_2aveValue【公営住宅】&#10;有形固定資産減価償却率">
          <a:extLst>
            <a:ext uri="{FF2B5EF4-FFF2-40B4-BE49-F238E27FC236}">
              <a16:creationId xmlns:a16="http://schemas.microsoft.com/office/drawing/2014/main" id="{B93FABEA-2779-4001-9F4C-3DFA38F20E83}"/>
            </a:ext>
          </a:extLst>
        </xdr:cNvPr>
        <xdr:cNvSpPr txBox="1"/>
      </xdr:nvSpPr>
      <xdr:spPr>
        <a:xfrm>
          <a:off x="238570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65422</xdr:rowOff>
    </xdr:from>
    <xdr:ext cx="405111" cy="259045"/>
    <xdr:sp macro="" textlink="">
      <xdr:nvSpPr>
        <xdr:cNvPr id="315" name="n_3aveValue【公営住宅】&#10;有形固定資産減価償却率">
          <a:extLst>
            <a:ext uri="{FF2B5EF4-FFF2-40B4-BE49-F238E27FC236}">
              <a16:creationId xmlns:a16="http://schemas.microsoft.com/office/drawing/2014/main" id="{9BF2D253-1012-4AA2-9F66-0E8CB5A43ED8}"/>
            </a:ext>
          </a:extLst>
        </xdr:cNvPr>
        <xdr:cNvSpPr txBox="1"/>
      </xdr:nvSpPr>
      <xdr:spPr>
        <a:xfrm>
          <a:off x="1611004" y="1364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73041</xdr:rowOff>
    </xdr:from>
    <xdr:ext cx="405111" cy="259045"/>
    <xdr:sp macro="" textlink="">
      <xdr:nvSpPr>
        <xdr:cNvPr id="316" name="n_4aveValue【公営住宅】&#10;有形固定資産減価償却率">
          <a:extLst>
            <a:ext uri="{FF2B5EF4-FFF2-40B4-BE49-F238E27FC236}">
              <a16:creationId xmlns:a16="http://schemas.microsoft.com/office/drawing/2014/main" id="{73E3A4AA-33F0-4AEB-969F-D2F9C7DCD172}"/>
            </a:ext>
          </a:extLst>
        </xdr:cNvPr>
        <xdr:cNvSpPr txBox="1"/>
      </xdr:nvSpPr>
      <xdr:spPr>
        <a:xfrm>
          <a:off x="836304" y="13651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78122</xdr:rowOff>
    </xdr:from>
    <xdr:ext cx="405111" cy="259045"/>
    <xdr:sp macro="" textlink="">
      <xdr:nvSpPr>
        <xdr:cNvPr id="317" name="n_1mainValue【公営住宅】&#10;有形固定資産減価償却率">
          <a:extLst>
            <a:ext uri="{FF2B5EF4-FFF2-40B4-BE49-F238E27FC236}">
              <a16:creationId xmlns:a16="http://schemas.microsoft.com/office/drawing/2014/main" id="{A95981D8-A19E-4069-AD7D-BFD19A9F294E}"/>
            </a:ext>
          </a:extLst>
        </xdr:cNvPr>
        <xdr:cNvSpPr txBox="1"/>
      </xdr:nvSpPr>
      <xdr:spPr>
        <a:xfrm>
          <a:off x="317056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43832</xdr:rowOff>
    </xdr:from>
    <xdr:ext cx="405111" cy="259045"/>
    <xdr:sp macro="" textlink="">
      <xdr:nvSpPr>
        <xdr:cNvPr id="318" name="n_2mainValue【公営住宅】&#10;有形固定資産減価償却率">
          <a:extLst>
            <a:ext uri="{FF2B5EF4-FFF2-40B4-BE49-F238E27FC236}">
              <a16:creationId xmlns:a16="http://schemas.microsoft.com/office/drawing/2014/main" id="{EE11BB69-9B07-4094-B151-C0DD17627999}"/>
            </a:ext>
          </a:extLst>
        </xdr:cNvPr>
        <xdr:cNvSpPr txBox="1"/>
      </xdr:nvSpPr>
      <xdr:spPr>
        <a:xfrm>
          <a:off x="2385704" y="1412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7638</xdr:rowOff>
    </xdr:from>
    <xdr:ext cx="405111" cy="259045"/>
    <xdr:sp macro="" textlink="">
      <xdr:nvSpPr>
        <xdr:cNvPr id="319" name="n_3mainValue【公営住宅】&#10;有形固定資産減価償却率">
          <a:extLst>
            <a:ext uri="{FF2B5EF4-FFF2-40B4-BE49-F238E27FC236}">
              <a16:creationId xmlns:a16="http://schemas.microsoft.com/office/drawing/2014/main" id="{E3BB6C9A-7894-4DB1-AB8A-010CA824F61B}"/>
            </a:ext>
          </a:extLst>
        </xdr:cNvPr>
        <xdr:cNvSpPr txBox="1"/>
      </xdr:nvSpPr>
      <xdr:spPr>
        <a:xfrm>
          <a:off x="1611004" y="1408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163847</xdr:rowOff>
    </xdr:from>
    <xdr:ext cx="405111" cy="259045"/>
    <xdr:sp macro="" textlink="">
      <xdr:nvSpPr>
        <xdr:cNvPr id="320" name="n_4mainValue【公営住宅】&#10;有形固定資産減価償却率">
          <a:extLst>
            <a:ext uri="{FF2B5EF4-FFF2-40B4-BE49-F238E27FC236}">
              <a16:creationId xmlns:a16="http://schemas.microsoft.com/office/drawing/2014/main" id="{66D3E98E-EEAB-4C1F-A4D6-3802060CDBE4}"/>
            </a:ext>
          </a:extLst>
        </xdr:cNvPr>
        <xdr:cNvSpPr txBox="1"/>
      </xdr:nvSpPr>
      <xdr:spPr>
        <a:xfrm>
          <a:off x="836304" y="1407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6D2394F-B821-4EEA-92A6-D6D3FC74E1D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234A328F-EDA8-4F06-833D-5CB18BEF4F0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D172A6EC-D02F-43FB-A9C7-23D9CA966D52}"/>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61C66F01-7E2E-4D19-A541-743E5DE1340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5B7FDB12-A3A0-4018-8C31-B023A7FEED1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B21956EA-9F74-4862-A0A0-93023CD3DBC8}"/>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655C21F7-BC11-41EA-9C13-361D4EFCA38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46694C0C-89D0-41DE-A309-1C4CC723D068}"/>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CF13088F-95BD-4ADA-910B-301D0D3A60F2}"/>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96C06A03-BE02-4C8F-8606-6C0ADEB13BF7}"/>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125A8946-9E0E-485C-A79D-39147E4506CC}"/>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608212EE-EFBF-4354-9F7F-34E987BC7127}"/>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1AB6C250-A456-461F-9465-23EF9127E948}"/>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33DCFAA-36A0-4F39-A0D7-6C0B25A30DC9}"/>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3472753-4ACC-4FDD-AE4F-2FE23697FB55}"/>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17C3B5D1-FB8E-42DB-A549-5EE77C5EEE81}"/>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245EA15A-5C17-4E8E-B714-13193926B35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ABF68181-D7D9-4B46-800B-8926E9914BE1}"/>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D0374031-4E57-45F3-A845-A68FFC64AD4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40" name="直線コネクタ 339">
          <a:extLst>
            <a:ext uri="{FF2B5EF4-FFF2-40B4-BE49-F238E27FC236}">
              <a16:creationId xmlns:a16="http://schemas.microsoft.com/office/drawing/2014/main" id="{29CF625A-E8B9-4C35-88CD-C7C7F7AF5EFB}"/>
            </a:ext>
          </a:extLst>
        </xdr:cNvPr>
        <xdr:cNvCxnSpPr/>
      </xdr:nvCxnSpPr>
      <xdr:spPr>
        <a:xfrm flipV="1">
          <a:off x="9219565" y="13103732"/>
          <a:ext cx="0" cy="123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a:extLst>
            <a:ext uri="{FF2B5EF4-FFF2-40B4-BE49-F238E27FC236}">
              <a16:creationId xmlns:a16="http://schemas.microsoft.com/office/drawing/2014/main" id="{3F53F973-F69E-47DD-A6D9-A8122E4DECA9}"/>
            </a:ext>
          </a:extLst>
        </xdr:cNvPr>
        <xdr:cNvSpPr txBox="1"/>
      </xdr:nvSpPr>
      <xdr:spPr>
        <a:xfrm>
          <a:off x="9258300" y="143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a:extLst>
            <a:ext uri="{FF2B5EF4-FFF2-40B4-BE49-F238E27FC236}">
              <a16:creationId xmlns:a16="http://schemas.microsoft.com/office/drawing/2014/main" id="{81D732A2-A98D-491E-8A92-A34C10A94DC8}"/>
            </a:ext>
          </a:extLst>
        </xdr:cNvPr>
        <xdr:cNvCxnSpPr/>
      </xdr:nvCxnSpPr>
      <xdr:spPr>
        <a:xfrm>
          <a:off x="9154160" y="14338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343" name="【公営住宅】&#10;一人当たり面積最大値テキスト">
          <a:extLst>
            <a:ext uri="{FF2B5EF4-FFF2-40B4-BE49-F238E27FC236}">
              <a16:creationId xmlns:a16="http://schemas.microsoft.com/office/drawing/2014/main" id="{2447699B-FB04-489C-8023-8A559A37E2D8}"/>
            </a:ext>
          </a:extLst>
        </xdr:cNvPr>
        <xdr:cNvSpPr txBox="1"/>
      </xdr:nvSpPr>
      <xdr:spPr>
        <a:xfrm>
          <a:off x="9258300" y="1288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44" name="直線コネクタ 343">
          <a:extLst>
            <a:ext uri="{FF2B5EF4-FFF2-40B4-BE49-F238E27FC236}">
              <a16:creationId xmlns:a16="http://schemas.microsoft.com/office/drawing/2014/main" id="{2B5E4AF8-796A-47C7-9D63-A1EB72838C2E}"/>
            </a:ext>
          </a:extLst>
        </xdr:cNvPr>
        <xdr:cNvCxnSpPr/>
      </xdr:nvCxnSpPr>
      <xdr:spPr>
        <a:xfrm>
          <a:off x="9154160" y="1310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5" name="【公営住宅】&#10;一人当たり面積平均値テキスト">
          <a:extLst>
            <a:ext uri="{FF2B5EF4-FFF2-40B4-BE49-F238E27FC236}">
              <a16:creationId xmlns:a16="http://schemas.microsoft.com/office/drawing/2014/main" id="{0E841DD0-353D-4A0A-B005-470098BE1486}"/>
            </a:ext>
          </a:extLst>
        </xdr:cNvPr>
        <xdr:cNvSpPr txBox="1"/>
      </xdr:nvSpPr>
      <xdr:spPr>
        <a:xfrm>
          <a:off x="9258300" y="1386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6" name="フローチャート: 判断 345">
          <a:extLst>
            <a:ext uri="{FF2B5EF4-FFF2-40B4-BE49-F238E27FC236}">
              <a16:creationId xmlns:a16="http://schemas.microsoft.com/office/drawing/2014/main" id="{48109572-2FF2-4E77-A75A-9D88FE1C3156}"/>
            </a:ext>
          </a:extLst>
        </xdr:cNvPr>
        <xdr:cNvSpPr/>
      </xdr:nvSpPr>
      <xdr:spPr>
        <a:xfrm>
          <a:off x="9192260" y="140105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47" name="フローチャート: 判断 346">
          <a:extLst>
            <a:ext uri="{FF2B5EF4-FFF2-40B4-BE49-F238E27FC236}">
              <a16:creationId xmlns:a16="http://schemas.microsoft.com/office/drawing/2014/main" id="{DB5E1CC4-A5D9-404A-952D-AA93809CD291}"/>
            </a:ext>
          </a:extLst>
        </xdr:cNvPr>
        <xdr:cNvSpPr/>
      </xdr:nvSpPr>
      <xdr:spPr>
        <a:xfrm>
          <a:off x="8445500" y="14022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130747</xdr:rowOff>
    </xdr:from>
    <xdr:to>
      <xdr:col>46</xdr:col>
      <xdr:colOff>38100</xdr:colOff>
      <xdr:row>84</xdr:row>
      <xdr:rowOff>60897</xdr:rowOff>
    </xdr:to>
    <xdr:sp macro="" textlink="">
      <xdr:nvSpPr>
        <xdr:cNvPr id="348" name="フローチャート: 判断 347">
          <a:extLst>
            <a:ext uri="{FF2B5EF4-FFF2-40B4-BE49-F238E27FC236}">
              <a16:creationId xmlns:a16="http://schemas.microsoft.com/office/drawing/2014/main" id="{6EA17AD3-C8E7-49DB-B68C-37DDCA45161D}"/>
            </a:ext>
          </a:extLst>
        </xdr:cNvPr>
        <xdr:cNvSpPr/>
      </xdr:nvSpPr>
      <xdr:spPr>
        <a:xfrm>
          <a:off x="7670800" y="14044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152464</xdr:rowOff>
    </xdr:from>
    <xdr:to>
      <xdr:col>41</xdr:col>
      <xdr:colOff>101600</xdr:colOff>
      <xdr:row>84</xdr:row>
      <xdr:rowOff>82614</xdr:rowOff>
    </xdr:to>
    <xdr:sp macro="" textlink="">
      <xdr:nvSpPr>
        <xdr:cNvPr id="349" name="フローチャート: 判断 348">
          <a:extLst>
            <a:ext uri="{FF2B5EF4-FFF2-40B4-BE49-F238E27FC236}">
              <a16:creationId xmlns:a16="http://schemas.microsoft.com/office/drawing/2014/main" id="{74B39E79-886F-4CB2-A050-F3E741A2886C}"/>
            </a:ext>
          </a:extLst>
        </xdr:cNvPr>
        <xdr:cNvSpPr/>
      </xdr:nvSpPr>
      <xdr:spPr>
        <a:xfrm>
          <a:off x="6873240" y="14066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157607</xdr:rowOff>
    </xdr:from>
    <xdr:to>
      <xdr:col>36</xdr:col>
      <xdr:colOff>165100</xdr:colOff>
      <xdr:row>84</xdr:row>
      <xdr:rowOff>87757</xdr:rowOff>
    </xdr:to>
    <xdr:sp macro="" textlink="">
      <xdr:nvSpPr>
        <xdr:cNvPr id="350" name="フローチャート: 判断 349">
          <a:extLst>
            <a:ext uri="{FF2B5EF4-FFF2-40B4-BE49-F238E27FC236}">
              <a16:creationId xmlns:a16="http://schemas.microsoft.com/office/drawing/2014/main" id="{A75268DB-1394-4893-92A1-848CE35DCDC9}"/>
            </a:ext>
          </a:extLst>
        </xdr:cNvPr>
        <xdr:cNvSpPr/>
      </xdr:nvSpPr>
      <xdr:spPr>
        <a:xfrm>
          <a:off x="6098540" y="14071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D64B351-5F30-40B7-9F42-6467D0EB5DC3}"/>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E19031F-8939-47E3-93F3-C2598EF8935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D99D0C9-F285-498A-B045-AB622E55163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F907A42-F7A9-4852-8279-E147A4B65D3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BB63D04-4D5E-44C5-9EAC-07399E14E2EF}"/>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167323</xdr:rowOff>
    </xdr:from>
    <xdr:to>
      <xdr:col>55</xdr:col>
      <xdr:colOff>50800</xdr:colOff>
      <xdr:row>85</xdr:row>
      <xdr:rowOff>97473</xdr:rowOff>
    </xdr:to>
    <xdr:sp macro="" textlink="">
      <xdr:nvSpPr>
        <xdr:cNvPr id="356" name="楕円 355">
          <a:extLst>
            <a:ext uri="{FF2B5EF4-FFF2-40B4-BE49-F238E27FC236}">
              <a16:creationId xmlns:a16="http://schemas.microsoft.com/office/drawing/2014/main" id="{8264D81F-4EA7-4EC6-8D61-A7E8AFBFD6C0}"/>
            </a:ext>
          </a:extLst>
        </xdr:cNvPr>
        <xdr:cNvSpPr/>
      </xdr:nvSpPr>
      <xdr:spPr>
        <a:xfrm>
          <a:off x="9192260" y="142490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82250</xdr:rowOff>
    </xdr:from>
    <xdr:ext cx="469744" cy="259045"/>
    <xdr:sp macro="" textlink="">
      <xdr:nvSpPr>
        <xdr:cNvPr id="357" name="【公営住宅】&#10;一人当たり面積該当値テキスト">
          <a:extLst>
            <a:ext uri="{FF2B5EF4-FFF2-40B4-BE49-F238E27FC236}">
              <a16:creationId xmlns:a16="http://schemas.microsoft.com/office/drawing/2014/main" id="{C0A46B80-0BF9-41C8-88E7-92A2FDD12076}"/>
            </a:ext>
          </a:extLst>
        </xdr:cNvPr>
        <xdr:cNvSpPr txBox="1"/>
      </xdr:nvSpPr>
      <xdr:spPr>
        <a:xfrm>
          <a:off x="9258300" y="1416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167323</xdr:rowOff>
    </xdr:from>
    <xdr:to>
      <xdr:col>50</xdr:col>
      <xdr:colOff>165100</xdr:colOff>
      <xdr:row>85</xdr:row>
      <xdr:rowOff>97473</xdr:rowOff>
    </xdr:to>
    <xdr:sp macro="" textlink="">
      <xdr:nvSpPr>
        <xdr:cNvPr id="358" name="楕円 357">
          <a:extLst>
            <a:ext uri="{FF2B5EF4-FFF2-40B4-BE49-F238E27FC236}">
              <a16:creationId xmlns:a16="http://schemas.microsoft.com/office/drawing/2014/main" id="{3B4D7E85-3F95-43E6-9E14-625EFFAA6BAD}"/>
            </a:ext>
          </a:extLst>
        </xdr:cNvPr>
        <xdr:cNvSpPr/>
      </xdr:nvSpPr>
      <xdr:spPr>
        <a:xfrm>
          <a:off x="8445500" y="142490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46673</xdr:rowOff>
    </xdr:from>
    <xdr:to>
      <xdr:col>55</xdr:col>
      <xdr:colOff>0</xdr:colOff>
      <xdr:row>85</xdr:row>
      <xdr:rowOff>46673</xdr:rowOff>
    </xdr:to>
    <xdr:cxnSp macro="">
      <xdr:nvCxnSpPr>
        <xdr:cNvPr id="359" name="直線コネクタ 358">
          <a:extLst>
            <a:ext uri="{FF2B5EF4-FFF2-40B4-BE49-F238E27FC236}">
              <a16:creationId xmlns:a16="http://schemas.microsoft.com/office/drawing/2014/main" id="{B37D7FEF-5947-4D24-8361-FA66F5394E6A}"/>
            </a:ext>
          </a:extLst>
        </xdr:cNvPr>
        <xdr:cNvCxnSpPr/>
      </xdr:nvCxnSpPr>
      <xdr:spPr>
        <a:xfrm>
          <a:off x="8496300" y="1429607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167323</xdr:rowOff>
    </xdr:from>
    <xdr:to>
      <xdr:col>46</xdr:col>
      <xdr:colOff>38100</xdr:colOff>
      <xdr:row>85</xdr:row>
      <xdr:rowOff>97473</xdr:rowOff>
    </xdr:to>
    <xdr:sp macro="" textlink="">
      <xdr:nvSpPr>
        <xdr:cNvPr id="360" name="楕円 359">
          <a:extLst>
            <a:ext uri="{FF2B5EF4-FFF2-40B4-BE49-F238E27FC236}">
              <a16:creationId xmlns:a16="http://schemas.microsoft.com/office/drawing/2014/main" id="{E4849949-E234-4060-BB6E-87A968F04EE3}"/>
            </a:ext>
          </a:extLst>
        </xdr:cNvPr>
        <xdr:cNvSpPr/>
      </xdr:nvSpPr>
      <xdr:spPr>
        <a:xfrm>
          <a:off x="7670800" y="142490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46673</xdr:rowOff>
    </xdr:from>
    <xdr:to>
      <xdr:col>50</xdr:col>
      <xdr:colOff>114300</xdr:colOff>
      <xdr:row>85</xdr:row>
      <xdr:rowOff>46673</xdr:rowOff>
    </xdr:to>
    <xdr:cxnSp macro="">
      <xdr:nvCxnSpPr>
        <xdr:cNvPr id="361" name="直線コネクタ 360">
          <a:extLst>
            <a:ext uri="{FF2B5EF4-FFF2-40B4-BE49-F238E27FC236}">
              <a16:creationId xmlns:a16="http://schemas.microsoft.com/office/drawing/2014/main" id="{6E82A262-D067-4192-8CF5-F99FD3FE0B61}"/>
            </a:ext>
          </a:extLst>
        </xdr:cNvPr>
        <xdr:cNvCxnSpPr/>
      </xdr:nvCxnSpPr>
      <xdr:spPr>
        <a:xfrm>
          <a:off x="7713980" y="1429607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167323</xdr:rowOff>
    </xdr:from>
    <xdr:to>
      <xdr:col>41</xdr:col>
      <xdr:colOff>101600</xdr:colOff>
      <xdr:row>85</xdr:row>
      <xdr:rowOff>97473</xdr:rowOff>
    </xdr:to>
    <xdr:sp macro="" textlink="">
      <xdr:nvSpPr>
        <xdr:cNvPr id="362" name="楕円 361">
          <a:extLst>
            <a:ext uri="{FF2B5EF4-FFF2-40B4-BE49-F238E27FC236}">
              <a16:creationId xmlns:a16="http://schemas.microsoft.com/office/drawing/2014/main" id="{F3C4C32B-E5B2-4320-84EA-92489D40B1F4}"/>
            </a:ext>
          </a:extLst>
        </xdr:cNvPr>
        <xdr:cNvSpPr/>
      </xdr:nvSpPr>
      <xdr:spPr>
        <a:xfrm>
          <a:off x="6873240" y="142490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46673</xdr:rowOff>
    </xdr:from>
    <xdr:to>
      <xdr:col>45</xdr:col>
      <xdr:colOff>177800</xdr:colOff>
      <xdr:row>85</xdr:row>
      <xdr:rowOff>46673</xdr:rowOff>
    </xdr:to>
    <xdr:cxnSp macro="">
      <xdr:nvCxnSpPr>
        <xdr:cNvPr id="363" name="直線コネクタ 362">
          <a:extLst>
            <a:ext uri="{FF2B5EF4-FFF2-40B4-BE49-F238E27FC236}">
              <a16:creationId xmlns:a16="http://schemas.microsoft.com/office/drawing/2014/main" id="{E2E047DE-AB63-44F7-857C-7031538EA0CD}"/>
            </a:ext>
          </a:extLst>
        </xdr:cNvPr>
        <xdr:cNvCxnSpPr/>
      </xdr:nvCxnSpPr>
      <xdr:spPr>
        <a:xfrm>
          <a:off x="6924040" y="1429607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167323</xdr:rowOff>
    </xdr:from>
    <xdr:to>
      <xdr:col>36</xdr:col>
      <xdr:colOff>165100</xdr:colOff>
      <xdr:row>85</xdr:row>
      <xdr:rowOff>97473</xdr:rowOff>
    </xdr:to>
    <xdr:sp macro="" textlink="">
      <xdr:nvSpPr>
        <xdr:cNvPr id="364" name="楕円 363">
          <a:extLst>
            <a:ext uri="{FF2B5EF4-FFF2-40B4-BE49-F238E27FC236}">
              <a16:creationId xmlns:a16="http://schemas.microsoft.com/office/drawing/2014/main" id="{FD440D13-50C3-45E0-AB93-FF6DF365DB65}"/>
            </a:ext>
          </a:extLst>
        </xdr:cNvPr>
        <xdr:cNvSpPr/>
      </xdr:nvSpPr>
      <xdr:spPr>
        <a:xfrm>
          <a:off x="6098540" y="142490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46673</xdr:rowOff>
    </xdr:from>
    <xdr:to>
      <xdr:col>41</xdr:col>
      <xdr:colOff>50800</xdr:colOff>
      <xdr:row>85</xdr:row>
      <xdr:rowOff>46673</xdr:rowOff>
    </xdr:to>
    <xdr:cxnSp macro="">
      <xdr:nvCxnSpPr>
        <xdr:cNvPr id="365" name="直線コネクタ 364">
          <a:extLst>
            <a:ext uri="{FF2B5EF4-FFF2-40B4-BE49-F238E27FC236}">
              <a16:creationId xmlns:a16="http://schemas.microsoft.com/office/drawing/2014/main" id="{800B9BD5-B689-4BB0-B56B-4A357F7DBE71}"/>
            </a:ext>
          </a:extLst>
        </xdr:cNvPr>
        <xdr:cNvCxnSpPr/>
      </xdr:nvCxnSpPr>
      <xdr:spPr>
        <a:xfrm>
          <a:off x="6149340" y="1429607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54563</xdr:rowOff>
    </xdr:from>
    <xdr:ext cx="469744" cy="259045"/>
    <xdr:sp macro="" textlink="">
      <xdr:nvSpPr>
        <xdr:cNvPr id="366" name="n_1aveValue【公営住宅】&#10;一人当たり面積">
          <a:extLst>
            <a:ext uri="{FF2B5EF4-FFF2-40B4-BE49-F238E27FC236}">
              <a16:creationId xmlns:a16="http://schemas.microsoft.com/office/drawing/2014/main" id="{004C79AE-D19F-4A28-860E-C93BB137B72A}"/>
            </a:ext>
          </a:extLst>
        </xdr:cNvPr>
        <xdr:cNvSpPr txBox="1"/>
      </xdr:nvSpPr>
      <xdr:spPr>
        <a:xfrm>
          <a:off x="8271587" y="1380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77424</xdr:rowOff>
    </xdr:from>
    <xdr:ext cx="469744" cy="259045"/>
    <xdr:sp macro="" textlink="">
      <xdr:nvSpPr>
        <xdr:cNvPr id="367" name="n_2aveValue【公営住宅】&#10;一人当たり面積">
          <a:extLst>
            <a:ext uri="{FF2B5EF4-FFF2-40B4-BE49-F238E27FC236}">
              <a16:creationId xmlns:a16="http://schemas.microsoft.com/office/drawing/2014/main" id="{C3952F00-B5E5-4986-8038-01D15B859740}"/>
            </a:ext>
          </a:extLst>
        </xdr:cNvPr>
        <xdr:cNvSpPr txBox="1"/>
      </xdr:nvSpPr>
      <xdr:spPr>
        <a:xfrm>
          <a:off x="7509587" y="1382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99141</xdr:rowOff>
    </xdr:from>
    <xdr:ext cx="469744" cy="259045"/>
    <xdr:sp macro="" textlink="">
      <xdr:nvSpPr>
        <xdr:cNvPr id="368" name="n_3aveValue【公営住宅】&#10;一人当たり面積">
          <a:extLst>
            <a:ext uri="{FF2B5EF4-FFF2-40B4-BE49-F238E27FC236}">
              <a16:creationId xmlns:a16="http://schemas.microsoft.com/office/drawing/2014/main" id="{71B6FE4D-F3FC-4656-8AC5-D5DCAA0E2031}"/>
            </a:ext>
          </a:extLst>
        </xdr:cNvPr>
        <xdr:cNvSpPr txBox="1"/>
      </xdr:nvSpPr>
      <xdr:spPr>
        <a:xfrm>
          <a:off x="6712027" y="1384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104284</xdr:rowOff>
    </xdr:from>
    <xdr:ext cx="469744" cy="259045"/>
    <xdr:sp macro="" textlink="">
      <xdr:nvSpPr>
        <xdr:cNvPr id="369" name="n_4aveValue【公営住宅】&#10;一人当たり面積">
          <a:extLst>
            <a:ext uri="{FF2B5EF4-FFF2-40B4-BE49-F238E27FC236}">
              <a16:creationId xmlns:a16="http://schemas.microsoft.com/office/drawing/2014/main" id="{54E69E1F-6F18-41D8-8298-E17B49A663CE}"/>
            </a:ext>
          </a:extLst>
        </xdr:cNvPr>
        <xdr:cNvSpPr txBox="1"/>
      </xdr:nvSpPr>
      <xdr:spPr>
        <a:xfrm>
          <a:off x="5937327" y="1385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88600</xdr:rowOff>
    </xdr:from>
    <xdr:ext cx="469744" cy="259045"/>
    <xdr:sp macro="" textlink="">
      <xdr:nvSpPr>
        <xdr:cNvPr id="370" name="n_1mainValue【公営住宅】&#10;一人当たり面積">
          <a:extLst>
            <a:ext uri="{FF2B5EF4-FFF2-40B4-BE49-F238E27FC236}">
              <a16:creationId xmlns:a16="http://schemas.microsoft.com/office/drawing/2014/main" id="{72FD8113-53DA-4FDB-A654-B141E7183435}"/>
            </a:ext>
          </a:extLst>
        </xdr:cNvPr>
        <xdr:cNvSpPr txBox="1"/>
      </xdr:nvSpPr>
      <xdr:spPr>
        <a:xfrm>
          <a:off x="8271587" y="1433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88600</xdr:rowOff>
    </xdr:from>
    <xdr:ext cx="469744" cy="259045"/>
    <xdr:sp macro="" textlink="">
      <xdr:nvSpPr>
        <xdr:cNvPr id="371" name="n_2mainValue【公営住宅】&#10;一人当たり面積">
          <a:extLst>
            <a:ext uri="{FF2B5EF4-FFF2-40B4-BE49-F238E27FC236}">
              <a16:creationId xmlns:a16="http://schemas.microsoft.com/office/drawing/2014/main" id="{458D0D46-32D9-45C4-BF3A-63F47228CCA8}"/>
            </a:ext>
          </a:extLst>
        </xdr:cNvPr>
        <xdr:cNvSpPr txBox="1"/>
      </xdr:nvSpPr>
      <xdr:spPr>
        <a:xfrm>
          <a:off x="7509587" y="1433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88600</xdr:rowOff>
    </xdr:from>
    <xdr:ext cx="469744" cy="259045"/>
    <xdr:sp macro="" textlink="">
      <xdr:nvSpPr>
        <xdr:cNvPr id="372" name="n_3mainValue【公営住宅】&#10;一人当たり面積">
          <a:extLst>
            <a:ext uri="{FF2B5EF4-FFF2-40B4-BE49-F238E27FC236}">
              <a16:creationId xmlns:a16="http://schemas.microsoft.com/office/drawing/2014/main" id="{A6ABC350-507A-426E-BA58-2F9E716587DB}"/>
            </a:ext>
          </a:extLst>
        </xdr:cNvPr>
        <xdr:cNvSpPr txBox="1"/>
      </xdr:nvSpPr>
      <xdr:spPr>
        <a:xfrm>
          <a:off x="6712027" y="1433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88600</xdr:rowOff>
    </xdr:from>
    <xdr:ext cx="469744" cy="259045"/>
    <xdr:sp macro="" textlink="">
      <xdr:nvSpPr>
        <xdr:cNvPr id="373" name="n_4mainValue【公営住宅】&#10;一人当たり面積">
          <a:extLst>
            <a:ext uri="{FF2B5EF4-FFF2-40B4-BE49-F238E27FC236}">
              <a16:creationId xmlns:a16="http://schemas.microsoft.com/office/drawing/2014/main" id="{EA5DDF41-26A2-41FD-9996-89ECF8991DDB}"/>
            </a:ext>
          </a:extLst>
        </xdr:cNvPr>
        <xdr:cNvSpPr txBox="1"/>
      </xdr:nvSpPr>
      <xdr:spPr>
        <a:xfrm>
          <a:off x="5937327" y="1433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14F2E2B4-1A76-44E3-9C38-50399539A37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F52971D6-1FBB-4A1A-8F8E-ACDE7E6D121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D9D475B0-8A15-4261-8EE7-6E3CD30B061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40005557-B791-45B6-8FC9-B0932E7A2FCA}"/>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CC8FC2A6-8DCF-437E-8EE0-94E72E2E315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62C94B0-CBD2-439B-830E-0EB26892A13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CA2AF50-83F1-473F-B2DF-82C5A56837D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2FD60C3F-4E3B-4D78-8C68-0D7B88409FA1}"/>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C6A7513A-F3B1-4DE4-8D31-9889EC80498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B0C45A9E-EC87-4D6D-AF87-A7C76B1C6D3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FC98464B-7BE7-465B-878E-C0BB69BF5C1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A9BDFFB1-6FB4-4424-903B-BEC814C0092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15BE1C7E-5453-4AB1-95EF-9312999F33C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F48F8292-24C2-401E-B364-35FE4960977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4FC24647-FD69-40D9-A250-709107DB45F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82CCE8BC-1EC9-4E49-BD63-6E3A438AE63B}"/>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42ABC3CA-42A7-4D6F-9180-5E1011D8473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B29DBC93-9919-412D-BD17-A85BA4E66A5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DA266724-F245-46C0-A963-83A38A425B4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358E605A-8C4A-407D-9539-563EB79F180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A542C7F5-6B8D-43C3-9E98-0F62FEC76D2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308B0127-0297-4669-94B5-5650CC102D7C}"/>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CFA51573-0F8F-407D-928D-11155077EA5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E5887288-646B-491B-9C04-67E182A7227B}"/>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457A45A0-877B-414A-AA87-3D6F40F6C675}"/>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0DF7ECC0-B477-40DB-ACCC-82FDED37F40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2C058F44-2E9D-4A75-952F-1640FCF1AD7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7069FDDD-8CB6-4287-9BA2-D73E3A1F83C4}"/>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955C4C3F-A399-41B2-BA94-6A288CB1B619}"/>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BF1CCDF2-91F3-47F4-84EF-DFE29295D309}"/>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EC644EEB-C90C-45D5-8F18-7E34C4E249A4}"/>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A54094DC-03C5-4F9F-8F3D-6E0A8E16B69B}"/>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DF240D5C-4DC1-429E-AA28-074A863CEE48}"/>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59B1CC4F-7885-4B29-8B31-3EDA06966A53}"/>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A8DCC23E-5AC3-48C2-B1B3-346841C415F6}"/>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5192A5BF-7C93-4D9A-B181-8E5B932FAEAD}"/>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E4059FE4-4986-4FDE-8CF0-4C54DD35E489}"/>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C36D70F3-BFB6-492C-8886-294F5E099548}"/>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50E4C556-70F1-46D9-AA91-A7AC9194E034}"/>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5BE6615D-07F9-4A28-B8E3-6809802627F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414" name="直線コネクタ 413">
          <a:extLst>
            <a:ext uri="{FF2B5EF4-FFF2-40B4-BE49-F238E27FC236}">
              <a16:creationId xmlns:a16="http://schemas.microsoft.com/office/drawing/2014/main" id="{6A0CF62E-BFD4-4AC3-8BAB-D7A752F93DD9}"/>
            </a:ext>
          </a:extLst>
        </xdr:cNvPr>
        <xdr:cNvCxnSpPr/>
      </xdr:nvCxnSpPr>
      <xdr:spPr>
        <a:xfrm flipV="1">
          <a:off x="14375764" y="56007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3607A7B6-C09A-4173-B189-0BCD7E5B6820}"/>
            </a:ext>
          </a:extLst>
        </xdr:cNvPr>
        <xdr:cNvSpPr txBox="1"/>
      </xdr:nvSpPr>
      <xdr:spPr>
        <a:xfrm>
          <a:off x="14414500"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a:extLst>
            <a:ext uri="{FF2B5EF4-FFF2-40B4-BE49-F238E27FC236}">
              <a16:creationId xmlns:a16="http://schemas.microsoft.com/office/drawing/2014/main" id="{51B92CC0-94FC-4193-8710-1A8EE5AF5A5A}"/>
            </a:ext>
          </a:extLst>
        </xdr:cNvPr>
        <xdr:cNvCxnSpPr/>
      </xdr:nvCxnSpPr>
      <xdr:spPr>
        <a:xfrm>
          <a:off x="14287500" y="6894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A65BB603-63FA-4186-9DD9-30EFA58F7A85}"/>
            </a:ext>
          </a:extLst>
        </xdr:cNvPr>
        <xdr:cNvSpPr txBox="1"/>
      </xdr:nvSpPr>
      <xdr:spPr>
        <a:xfrm>
          <a:off x="144145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418" name="直線コネクタ 417">
          <a:extLst>
            <a:ext uri="{FF2B5EF4-FFF2-40B4-BE49-F238E27FC236}">
              <a16:creationId xmlns:a16="http://schemas.microsoft.com/office/drawing/2014/main" id="{C2D054EB-EC20-43D4-BD39-4A39FFF10319}"/>
            </a:ext>
          </a:extLst>
        </xdr:cNvPr>
        <xdr:cNvCxnSpPr/>
      </xdr:nvCxnSpPr>
      <xdr:spPr>
        <a:xfrm>
          <a:off x="14287500" y="560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1C01741E-1D45-421A-9B81-997361B7C340}"/>
            </a:ext>
          </a:extLst>
        </xdr:cNvPr>
        <xdr:cNvSpPr txBox="1"/>
      </xdr:nvSpPr>
      <xdr:spPr>
        <a:xfrm>
          <a:off x="14414500" y="5989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0" name="フローチャート: 判断 419">
          <a:extLst>
            <a:ext uri="{FF2B5EF4-FFF2-40B4-BE49-F238E27FC236}">
              <a16:creationId xmlns:a16="http://schemas.microsoft.com/office/drawing/2014/main" id="{9F369C38-03E2-4BEB-BD7F-61723A7AF81C}"/>
            </a:ext>
          </a:extLst>
        </xdr:cNvPr>
        <xdr:cNvSpPr/>
      </xdr:nvSpPr>
      <xdr:spPr>
        <a:xfrm>
          <a:off x="14325600" y="61347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1" name="フローチャート: 判断 420">
          <a:extLst>
            <a:ext uri="{FF2B5EF4-FFF2-40B4-BE49-F238E27FC236}">
              <a16:creationId xmlns:a16="http://schemas.microsoft.com/office/drawing/2014/main" id="{9CFE2934-3B33-4968-82FF-B9BFB9528244}"/>
            </a:ext>
          </a:extLst>
        </xdr:cNvPr>
        <xdr:cNvSpPr/>
      </xdr:nvSpPr>
      <xdr:spPr>
        <a:xfrm>
          <a:off x="13578840" y="612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macro="" textlink="">
      <xdr:nvSpPr>
        <xdr:cNvPr id="422" name="フローチャート: 判断 421">
          <a:extLst>
            <a:ext uri="{FF2B5EF4-FFF2-40B4-BE49-F238E27FC236}">
              <a16:creationId xmlns:a16="http://schemas.microsoft.com/office/drawing/2014/main" id="{3930352A-885A-46E4-AE47-A988AD8ED95C}"/>
            </a:ext>
          </a:extLst>
        </xdr:cNvPr>
        <xdr:cNvSpPr/>
      </xdr:nvSpPr>
      <xdr:spPr>
        <a:xfrm>
          <a:off x="12804140" y="618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3" name="フローチャート: 判断 422">
          <a:extLst>
            <a:ext uri="{FF2B5EF4-FFF2-40B4-BE49-F238E27FC236}">
              <a16:creationId xmlns:a16="http://schemas.microsoft.com/office/drawing/2014/main" id="{D5ED4C55-DD88-4ADA-9CA7-11DD49826065}"/>
            </a:ext>
          </a:extLst>
        </xdr:cNvPr>
        <xdr:cNvSpPr/>
      </xdr:nvSpPr>
      <xdr:spPr>
        <a:xfrm>
          <a:off x="12029440" y="6203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macro="" textlink="">
      <xdr:nvSpPr>
        <xdr:cNvPr id="424" name="フローチャート: 判断 423">
          <a:extLst>
            <a:ext uri="{FF2B5EF4-FFF2-40B4-BE49-F238E27FC236}">
              <a16:creationId xmlns:a16="http://schemas.microsoft.com/office/drawing/2014/main" id="{4FDBE453-D9E4-41FE-A559-66937F375EF9}"/>
            </a:ext>
          </a:extLst>
        </xdr:cNvPr>
        <xdr:cNvSpPr/>
      </xdr:nvSpPr>
      <xdr:spPr>
        <a:xfrm>
          <a:off x="11231880" y="619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98756A60-3117-41F9-A86A-D24C88407AF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2EB98A46-2050-4447-81AC-B426FB18916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C5BDB6ED-F0DE-44DA-AA2A-141A2F93CB8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E9CEF7C1-341B-434B-A911-94EE41BE20D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F63E2D6-5834-4AA0-8662-9E8D1F987C1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36830</xdr:rowOff>
    </xdr:from>
    <xdr:to>
      <xdr:col>85</xdr:col>
      <xdr:colOff>177800</xdr:colOff>
      <xdr:row>40</xdr:row>
      <xdr:rowOff>138430</xdr:rowOff>
    </xdr:to>
    <xdr:sp macro="" textlink="">
      <xdr:nvSpPr>
        <xdr:cNvPr id="430" name="楕円 429">
          <a:extLst>
            <a:ext uri="{FF2B5EF4-FFF2-40B4-BE49-F238E27FC236}">
              <a16:creationId xmlns:a16="http://schemas.microsoft.com/office/drawing/2014/main" id="{F1EF6F80-A0EE-417D-9496-053865FE4C9A}"/>
            </a:ext>
          </a:extLst>
        </xdr:cNvPr>
        <xdr:cNvSpPr/>
      </xdr:nvSpPr>
      <xdr:spPr>
        <a:xfrm>
          <a:off x="14325600" y="67424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123207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A6E1D5AD-A41F-4283-8DDE-18532613D596}"/>
            </a:ext>
          </a:extLst>
        </xdr:cNvPr>
        <xdr:cNvSpPr txBox="1"/>
      </xdr:nvSpPr>
      <xdr:spPr>
        <a:xfrm>
          <a:off x="14414500" y="666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19685</xdr:rowOff>
    </xdr:from>
    <xdr:to>
      <xdr:col>81</xdr:col>
      <xdr:colOff>101600</xdr:colOff>
      <xdr:row>40</xdr:row>
      <xdr:rowOff>121285</xdr:rowOff>
    </xdr:to>
    <xdr:sp macro="" textlink="">
      <xdr:nvSpPr>
        <xdr:cNvPr id="432" name="楕円 431">
          <a:extLst>
            <a:ext uri="{FF2B5EF4-FFF2-40B4-BE49-F238E27FC236}">
              <a16:creationId xmlns:a16="http://schemas.microsoft.com/office/drawing/2014/main" id="{990C21A9-D5CC-4991-8C51-895E70CF595A}"/>
            </a:ext>
          </a:extLst>
        </xdr:cNvPr>
        <xdr:cNvSpPr/>
      </xdr:nvSpPr>
      <xdr:spPr>
        <a:xfrm>
          <a:off x="1357884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70485</xdr:rowOff>
    </xdr:from>
    <xdr:to>
      <xdr:col>85</xdr:col>
      <xdr:colOff>127000</xdr:colOff>
      <xdr:row>40</xdr:row>
      <xdr:rowOff>87630</xdr:rowOff>
    </xdr:to>
    <xdr:cxnSp macro="">
      <xdr:nvCxnSpPr>
        <xdr:cNvPr id="433" name="直線コネクタ 432">
          <a:extLst>
            <a:ext uri="{FF2B5EF4-FFF2-40B4-BE49-F238E27FC236}">
              <a16:creationId xmlns:a16="http://schemas.microsoft.com/office/drawing/2014/main" id="{AD33E0A6-9EA9-469C-8CCC-6F0F064D5969}"/>
            </a:ext>
          </a:extLst>
        </xdr:cNvPr>
        <xdr:cNvCxnSpPr/>
      </xdr:nvCxnSpPr>
      <xdr:spPr>
        <a:xfrm>
          <a:off x="13629640" y="6776085"/>
          <a:ext cx="74676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15875</xdr:rowOff>
    </xdr:from>
    <xdr:to>
      <xdr:col>76</xdr:col>
      <xdr:colOff>165100</xdr:colOff>
      <xdr:row>40</xdr:row>
      <xdr:rowOff>117475</xdr:rowOff>
    </xdr:to>
    <xdr:sp macro="" textlink="">
      <xdr:nvSpPr>
        <xdr:cNvPr id="434" name="楕円 433">
          <a:extLst>
            <a:ext uri="{FF2B5EF4-FFF2-40B4-BE49-F238E27FC236}">
              <a16:creationId xmlns:a16="http://schemas.microsoft.com/office/drawing/2014/main" id="{A9C36067-3254-4772-BDE7-C910B91C7744}"/>
            </a:ext>
          </a:extLst>
        </xdr:cNvPr>
        <xdr:cNvSpPr/>
      </xdr:nvSpPr>
      <xdr:spPr>
        <a:xfrm>
          <a:off x="1280414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66675</xdr:rowOff>
    </xdr:from>
    <xdr:to>
      <xdr:col>81</xdr:col>
      <xdr:colOff>50800</xdr:colOff>
      <xdr:row>40</xdr:row>
      <xdr:rowOff>70485</xdr:rowOff>
    </xdr:to>
    <xdr:cxnSp macro="">
      <xdr:nvCxnSpPr>
        <xdr:cNvPr id="435" name="直線コネクタ 434">
          <a:extLst>
            <a:ext uri="{FF2B5EF4-FFF2-40B4-BE49-F238E27FC236}">
              <a16:creationId xmlns:a16="http://schemas.microsoft.com/office/drawing/2014/main" id="{C5A04E57-2540-4A22-B725-9307CE671616}"/>
            </a:ext>
          </a:extLst>
        </xdr:cNvPr>
        <xdr:cNvCxnSpPr/>
      </xdr:nvCxnSpPr>
      <xdr:spPr>
        <a:xfrm>
          <a:off x="12854940" y="6772275"/>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170180</xdr:rowOff>
    </xdr:from>
    <xdr:to>
      <xdr:col>72</xdr:col>
      <xdr:colOff>38100</xdr:colOff>
      <xdr:row>40</xdr:row>
      <xdr:rowOff>100330</xdr:rowOff>
    </xdr:to>
    <xdr:sp macro="" textlink="">
      <xdr:nvSpPr>
        <xdr:cNvPr id="436" name="楕円 435">
          <a:extLst>
            <a:ext uri="{FF2B5EF4-FFF2-40B4-BE49-F238E27FC236}">
              <a16:creationId xmlns:a16="http://schemas.microsoft.com/office/drawing/2014/main" id="{6AE5FDAB-FB55-4481-88C2-BCA05FA8D3C1}"/>
            </a:ext>
          </a:extLst>
        </xdr:cNvPr>
        <xdr:cNvSpPr/>
      </xdr:nvSpPr>
      <xdr:spPr>
        <a:xfrm>
          <a:off x="12029440" y="67081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49530</xdr:rowOff>
    </xdr:from>
    <xdr:to>
      <xdr:col>76</xdr:col>
      <xdr:colOff>114300</xdr:colOff>
      <xdr:row>40</xdr:row>
      <xdr:rowOff>66675</xdr:rowOff>
    </xdr:to>
    <xdr:cxnSp macro="">
      <xdr:nvCxnSpPr>
        <xdr:cNvPr id="437" name="直線コネクタ 436">
          <a:extLst>
            <a:ext uri="{FF2B5EF4-FFF2-40B4-BE49-F238E27FC236}">
              <a16:creationId xmlns:a16="http://schemas.microsoft.com/office/drawing/2014/main" id="{04DBB5F1-468C-4729-9A20-3007C83E50D0}"/>
            </a:ext>
          </a:extLst>
        </xdr:cNvPr>
        <xdr:cNvCxnSpPr/>
      </xdr:nvCxnSpPr>
      <xdr:spPr>
        <a:xfrm>
          <a:off x="12072620" y="6755130"/>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15875</xdr:rowOff>
    </xdr:from>
    <xdr:to>
      <xdr:col>67</xdr:col>
      <xdr:colOff>101600</xdr:colOff>
      <xdr:row>40</xdr:row>
      <xdr:rowOff>117475</xdr:rowOff>
    </xdr:to>
    <xdr:sp macro="" textlink="">
      <xdr:nvSpPr>
        <xdr:cNvPr id="438" name="楕円 437">
          <a:extLst>
            <a:ext uri="{FF2B5EF4-FFF2-40B4-BE49-F238E27FC236}">
              <a16:creationId xmlns:a16="http://schemas.microsoft.com/office/drawing/2014/main" id="{A3C153E2-F191-4F70-AA5E-24AC096952D7}"/>
            </a:ext>
          </a:extLst>
        </xdr:cNvPr>
        <xdr:cNvSpPr/>
      </xdr:nvSpPr>
      <xdr:spPr>
        <a:xfrm>
          <a:off x="1123188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49530</xdr:rowOff>
    </xdr:from>
    <xdr:to>
      <xdr:col>71</xdr:col>
      <xdr:colOff>177800</xdr:colOff>
      <xdr:row>40</xdr:row>
      <xdr:rowOff>66675</xdr:rowOff>
    </xdr:to>
    <xdr:cxnSp macro="">
      <xdr:nvCxnSpPr>
        <xdr:cNvPr id="439" name="直線コネクタ 438">
          <a:extLst>
            <a:ext uri="{FF2B5EF4-FFF2-40B4-BE49-F238E27FC236}">
              <a16:creationId xmlns:a16="http://schemas.microsoft.com/office/drawing/2014/main" id="{747D44D1-EA62-47E5-BD1D-8877BE68C9DE}"/>
            </a:ext>
          </a:extLst>
        </xdr:cNvPr>
        <xdr:cNvCxnSpPr/>
      </xdr:nvCxnSpPr>
      <xdr:spPr>
        <a:xfrm flipV="1">
          <a:off x="11282680" y="6755130"/>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7FB56E39-6B57-4FCC-903D-8C5DFCF69426}"/>
            </a:ext>
          </a:extLst>
        </xdr:cNvPr>
        <xdr:cNvSpPr txBox="1"/>
      </xdr:nvSpPr>
      <xdr:spPr>
        <a:xfrm>
          <a:off x="134372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101617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2FCD6CC0-AC97-4AA1-B41C-E81513026154}"/>
            </a:ext>
          </a:extLst>
        </xdr:cNvPr>
        <xdr:cNvSpPr txBox="1"/>
      </xdr:nvSpPr>
      <xdr:spPr>
        <a:xfrm>
          <a:off x="126752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5CF5B85B-7BC9-485B-B37D-22FEB06C37C6}"/>
            </a:ext>
          </a:extLst>
        </xdr:cNvPr>
        <xdr:cNvSpPr txBox="1"/>
      </xdr:nvSpPr>
      <xdr:spPr>
        <a:xfrm>
          <a:off x="119005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111142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B257467C-AA63-42D1-8A4B-C0E862140F45}"/>
            </a:ext>
          </a:extLst>
        </xdr:cNvPr>
        <xdr:cNvSpPr txBox="1"/>
      </xdr:nvSpPr>
      <xdr:spPr>
        <a:xfrm>
          <a:off x="1110298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112412</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48909DEE-613F-4C95-98CE-84D04B188A10}"/>
            </a:ext>
          </a:extLst>
        </xdr:cNvPr>
        <xdr:cNvSpPr txBox="1"/>
      </xdr:nvSpPr>
      <xdr:spPr>
        <a:xfrm>
          <a:off x="134372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108602</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2ADAC1C7-5D04-4F67-B466-02BD9C2A5266}"/>
            </a:ext>
          </a:extLst>
        </xdr:cNvPr>
        <xdr:cNvSpPr txBox="1"/>
      </xdr:nvSpPr>
      <xdr:spPr>
        <a:xfrm>
          <a:off x="12675244"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91457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8FB55AB0-D1E2-467C-B062-85748B5F87D1}"/>
            </a:ext>
          </a:extLst>
        </xdr:cNvPr>
        <xdr:cNvSpPr txBox="1"/>
      </xdr:nvSpPr>
      <xdr:spPr>
        <a:xfrm>
          <a:off x="119005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108602</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A85AEE1-3DBA-45D9-AFF3-86B4FE485CAA}"/>
            </a:ext>
          </a:extLst>
        </xdr:cNvPr>
        <xdr:cNvSpPr txBox="1"/>
      </xdr:nvSpPr>
      <xdr:spPr>
        <a:xfrm>
          <a:off x="11102984"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85683844-55BF-4FAA-8661-98780B54724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E51DBD7E-0DB3-4DC9-B0D3-E60522EA764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FD0C217F-C025-4C04-BFD7-8D94A364E2C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A9559417-6DE9-4C1C-B7D8-D6E668077BA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DE88AB2C-BBE9-4BB6-B51A-CE5F3CAA79D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3EFAF7F1-E654-43A7-9B25-5BDDD7FD4D7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E004A707-9842-4EA2-BB8D-8D7888500BC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1DE240B7-03DE-45B1-9F0A-791537B50B3C}"/>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6A2F34FA-0EF6-4072-BFAB-4304844A203B}"/>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7F96E586-FB1F-4F35-AAAA-71CDE608623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48072B91-9042-4118-B82D-1E07C5B9A2C8}"/>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325ADF92-C3B1-49DF-8C68-9516BA8736AE}"/>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ABC432AF-7AF1-4958-B14C-7CCE7FCDB7A7}"/>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A3869D46-C9F5-48A6-9189-4D989F99312E}"/>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DA43A0EA-5E6C-4094-9FB4-72DB2828A409}"/>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13F25E13-B3A9-490F-AFCC-500A6D235B94}"/>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F7FEBA1D-E81C-48D4-9A31-4ED983E23A3C}"/>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A3351F4E-389E-4E4A-AB14-50E368D64765}"/>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7691A13A-CD4E-4F22-9506-DCA579F41E8F}"/>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C6319FC4-6EB7-4CC2-9885-7460C3042A91}"/>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FADCF728-DFE0-41E1-A8CA-0287C11247F1}"/>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FF1CA91A-5F71-4162-BED3-9102B93179FE}"/>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FC78C1CB-6F87-404A-B3BC-8694405A9D2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471" name="直線コネクタ 470">
          <a:extLst>
            <a:ext uri="{FF2B5EF4-FFF2-40B4-BE49-F238E27FC236}">
              <a16:creationId xmlns:a16="http://schemas.microsoft.com/office/drawing/2014/main" id="{9CFBA4A7-4AFF-459A-8E8A-73AAEE73F3AD}"/>
            </a:ext>
          </a:extLst>
        </xdr:cNvPr>
        <xdr:cNvCxnSpPr/>
      </xdr:nvCxnSpPr>
      <xdr:spPr>
        <a:xfrm flipV="1">
          <a:off x="19509104" y="58064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A93B546E-28FA-4349-9F3C-C19635588E6B}"/>
            </a:ext>
          </a:extLst>
        </xdr:cNvPr>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a:extLst>
            <a:ext uri="{FF2B5EF4-FFF2-40B4-BE49-F238E27FC236}">
              <a16:creationId xmlns:a16="http://schemas.microsoft.com/office/drawing/2014/main" id="{9CBE6EC4-7533-454F-8029-B3D152B5FCC1}"/>
            </a:ext>
          </a:extLst>
        </xdr:cNvPr>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D6F99B47-CD42-41C4-AC96-8F3EFB0534D5}"/>
            </a:ext>
          </a:extLst>
        </xdr:cNvPr>
        <xdr:cNvSpPr txBox="1"/>
      </xdr:nvSpPr>
      <xdr:spPr>
        <a:xfrm>
          <a:off x="19547840"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475" name="直線コネクタ 474">
          <a:extLst>
            <a:ext uri="{FF2B5EF4-FFF2-40B4-BE49-F238E27FC236}">
              <a16:creationId xmlns:a16="http://schemas.microsoft.com/office/drawing/2014/main" id="{EDE58942-B317-4926-A1F6-680A9C261E4E}"/>
            </a:ext>
          </a:extLst>
        </xdr:cNvPr>
        <xdr:cNvCxnSpPr/>
      </xdr:nvCxnSpPr>
      <xdr:spPr>
        <a:xfrm>
          <a:off x="1944370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C7C61E67-AD3B-471F-8EA0-C5BEBB7BAD93}"/>
            </a:ext>
          </a:extLst>
        </xdr:cNvPr>
        <xdr:cNvSpPr txBox="1"/>
      </xdr:nvSpPr>
      <xdr:spPr>
        <a:xfrm>
          <a:off x="1954784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7" name="フローチャート: 判断 476">
          <a:extLst>
            <a:ext uri="{FF2B5EF4-FFF2-40B4-BE49-F238E27FC236}">
              <a16:creationId xmlns:a16="http://schemas.microsoft.com/office/drawing/2014/main" id="{D93CF66F-E877-42AC-AED4-81E89B323641}"/>
            </a:ext>
          </a:extLst>
        </xdr:cNvPr>
        <xdr:cNvSpPr/>
      </xdr:nvSpPr>
      <xdr:spPr>
        <a:xfrm>
          <a:off x="194589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8" name="フローチャート: 判断 477">
          <a:extLst>
            <a:ext uri="{FF2B5EF4-FFF2-40B4-BE49-F238E27FC236}">
              <a16:creationId xmlns:a16="http://schemas.microsoft.com/office/drawing/2014/main" id="{F7FF6B0C-565D-44DD-BB8D-E87CE06664DB}"/>
            </a:ext>
          </a:extLst>
        </xdr:cNvPr>
        <xdr:cNvSpPr/>
      </xdr:nvSpPr>
      <xdr:spPr>
        <a:xfrm>
          <a:off x="1873504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479" name="フローチャート: 判断 478">
          <a:extLst>
            <a:ext uri="{FF2B5EF4-FFF2-40B4-BE49-F238E27FC236}">
              <a16:creationId xmlns:a16="http://schemas.microsoft.com/office/drawing/2014/main" id="{3A64ECE5-A5DC-4E2C-8B80-607DA09EE284}"/>
            </a:ext>
          </a:extLst>
        </xdr:cNvPr>
        <xdr:cNvSpPr/>
      </xdr:nvSpPr>
      <xdr:spPr>
        <a:xfrm>
          <a:off x="1793748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80" name="フローチャート: 判断 479">
          <a:extLst>
            <a:ext uri="{FF2B5EF4-FFF2-40B4-BE49-F238E27FC236}">
              <a16:creationId xmlns:a16="http://schemas.microsoft.com/office/drawing/2014/main" id="{E66C8B65-C044-4E5B-AE6B-67D3D7C13B25}"/>
            </a:ext>
          </a:extLst>
        </xdr:cNvPr>
        <xdr:cNvSpPr/>
      </xdr:nvSpPr>
      <xdr:spPr>
        <a:xfrm>
          <a:off x="1716278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1" name="フローチャート: 判断 480">
          <a:extLst>
            <a:ext uri="{FF2B5EF4-FFF2-40B4-BE49-F238E27FC236}">
              <a16:creationId xmlns:a16="http://schemas.microsoft.com/office/drawing/2014/main" id="{3430788D-C6F9-4E54-9201-8A1D49C1A9D2}"/>
            </a:ext>
          </a:extLst>
        </xdr:cNvPr>
        <xdr:cNvSpPr/>
      </xdr:nvSpPr>
      <xdr:spPr>
        <a:xfrm>
          <a:off x="16388080"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E3CD6A25-B18F-40C1-AC19-6F3247C5AE4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4A228D8C-7E4D-406A-88A9-80A27E567E1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50C44E37-D9F0-44D1-BCDB-A40696A6FB79}"/>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455E971-A78D-426B-8F35-F9F7A1EC5F6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AB6F8A52-BD12-472A-B527-00DC1710465B}"/>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487" name="楕円 486">
          <a:extLst>
            <a:ext uri="{FF2B5EF4-FFF2-40B4-BE49-F238E27FC236}">
              <a16:creationId xmlns:a16="http://schemas.microsoft.com/office/drawing/2014/main" id="{8DF05951-0FFA-44C9-B715-A5DF589F0CC8}"/>
            </a:ext>
          </a:extLst>
        </xdr:cNvPr>
        <xdr:cNvSpPr/>
      </xdr:nvSpPr>
      <xdr:spPr>
        <a:xfrm>
          <a:off x="1945894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3827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499750B5-4DB4-44E8-B195-7B02548EC23B}"/>
            </a:ext>
          </a:extLst>
        </xdr:cNvPr>
        <xdr:cNvSpPr txBox="1"/>
      </xdr:nvSpPr>
      <xdr:spPr>
        <a:xfrm>
          <a:off x="1954784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489" name="楕円 488">
          <a:extLst>
            <a:ext uri="{FF2B5EF4-FFF2-40B4-BE49-F238E27FC236}">
              <a16:creationId xmlns:a16="http://schemas.microsoft.com/office/drawing/2014/main" id="{B2FFDF85-0687-4B0A-942A-70EE404365FC}"/>
            </a:ext>
          </a:extLst>
        </xdr:cNvPr>
        <xdr:cNvSpPr/>
      </xdr:nvSpPr>
      <xdr:spPr>
        <a:xfrm>
          <a:off x="18735040" y="6708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53340</xdr:rowOff>
    </xdr:from>
    <xdr:to>
      <xdr:col>116</xdr:col>
      <xdr:colOff>63500</xdr:colOff>
      <xdr:row>40</xdr:row>
      <xdr:rowOff>76200</xdr:rowOff>
    </xdr:to>
    <xdr:cxnSp macro="">
      <xdr:nvCxnSpPr>
        <xdr:cNvPr id="490" name="直線コネクタ 489">
          <a:extLst>
            <a:ext uri="{FF2B5EF4-FFF2-40B4-BE49-F238E27FC236}">
              <a16:creationId xmlns:a16="http://schemas.microsoft.com/office/drawing/2014/main" id="{BC982BCC-5F2E-4723-B32C-ADA8FC9A73FC}"/>
            </a:ext>
          </a:extLst>
        </xdr:cNvPr>
        <xdr:cNvCxnSpPr/>
      </xdr:nvCxnSpPr>
      <xdr:spPr>
        <a:xfrm>
          <a:off x="18778220" y="675894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491" name="楕円 490">
          <a:extLst>
            <a:ext uri="{FF2B5EF4-FFF2-40B4-BE49-F238E27FC236}">
              <a16:creationId xmlns:a16="http://schemas.microsoft.com/office/drawing/2014/main" id="{904CD27A-B03E-43C9-A0B4-55C442363E21}"/>
            </a:ext>
          </a:extLst>
        </xdr:cNvPr>
        <xdr:cNvSpPr/>
      </xdr:nvSpPr>
      <xdr:spPr>
        <a:xfrm>
          <a:off x="1793748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53340</xdr:rowOff>
    </xdr:to>
    <xdr:cxnSp macro="">
      <xdr:nvCxnSpPr>
        <xdr:cNvPr id="492" name="直線コネクタ 491">
          <a:extLst>
            <a:ext uri="{FF2B5EF4-FFF2-40B4-BE49-F238E27FC236}">
              <a16:creationId xmlns:a16="http://schemas.microsoft.com/office/drawing/2014/main" id="{ED2B06BB-1C1D-4DB7-8AA4-7B2F112E01E6}"/>
            </a:ext>
          </a:extLst>
        </xdr:cNvPr>
        <xdr:cNvCxnSpPr/>
      </xdr:nvCxnSpPr>
      <xdr:spPr>
        <a:xfrm>
          <a:off x="17988280" y="67589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493" name="楕円 492">
          <a:extLst>
            <a:ext uri="{FF2B5EF4-FFF2-40B4-BE49-F238E27FC236}">
              <a16:creationId xmlns:a16="http://schemas.microsoft.com/office/drawing/2014/main" id="{5E6267CD-2436-46F2-8646-D0D99E140687}"/>
            </a:ext>
          </a:extLst>
        </xdr:cNvPr>
        <xdr:cNvSpPr/>
      </xdr:nvSpPr>
      <xdr:spPr>
        <a:xfrm>
          <a:off x="1716278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53340</xdr:rowOff>
    </xdr:to>
    <xdr:cxnSp macro="">
      <xdr:nvCxnSpPr>
        <xdr:cNvPr id="494" name="直線コネクタ 493">
          <a:extLst>
            <a:ext uri="{FF2B5EF4-FFF2-40B4-BE49-F238E27FC236}">
              <a16:creationId xmlns:a16="http://schemas.microsoft.com/office/drawing/2014/main" id="{8C2E918E-A5D7-490C-B06A-EB141DCDA47C}"/>
            </a:ext>
          </a:extLst>
        </xdr:cNvPr>
        <xdr:cNvCxnSpPr/>
      </xdr:nvCxnSpPr>
      <xdr:spPr>
        <a:xfrm>
          <a:off x="17213580" y="67589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xdr:rowOff>
    </xdr:from>
    <xdr:to>
      <xdr:col>98</xdr:col>
      <xdr:colOff>38100</xdr:colOff>
      <xdr:row>40</xdr:row>
      <xdr:rowOff>104140</xdr:rowOff>
    </xdr:to>
    <xdr:sp macro="" textlink="">
      <xdr:nvSpPr>
        <xdr:cNvPr id="495" name="楕円 494">
          <a:extLst>
            <a:ext uri="{FF2B5EF4-FFF2-40B4-BE49-F238E27FC236}">
              <a16:creationId xmlns:a16="http://schemas.microsoft.com/office/drawing/2014/main" id="{4419BDB7-82B5-478F-81DD-AF80521A18CC}"/>
            </a:ext>
          </a:extLst>
        </xdr:cNvPr>
        <xdr:cNvSpPr/>
      </xdr:nvSpPr>
      <xdr:spPr>
        <a:xfrm>
          <a:off x="16388080" y="6708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53340</xdr:rowOff>
    </xdr:from>
    <xdr:to>
      <xdr:col>102</xdr:col>
      <xdr:colOff>114300</xdr:colOff>
      <xdr:row>40</xdr:row>
      <xdr:rowOff>53340</xdr:rowOff>
    </xdr:to>
    <xdr:cxnSp macro="">
      <xdr:nvCxnSpPr>
        <xdr:cNvPr id="496" name="直線コネクタ 495">
          <a:extLst>
            <a:ext uri="{FF2B5EF4-FFF2-40B4-BE49-F238E27FC236}">
              <a16:creationId xmlns:a16="http://schemas.microsoft.com/office/drawing/2014/main" id="{655A9085-6E7F-4F0B-B506-A936A3C733BB}"/>
            </a:ext>
          </a:extLst>
        </xdr:cNvPr>
        <xdr:cNvCxnSpPr/>
      </xdr:nvCxnSpPr>
      <xdr:spPr>
        <a:xfrm>
          <a:off x="16431260" y="67589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50044AD0-B584-4884-A06A-38E1A4A74A8F}"/>
            </a:ext>
          </a:extLst>
        </xdr:cNvPr>
        <xdr:cNvSpPr txBox="1"/>
      </xdr:nvSpPr>
      <xdr:spPr>
        <a:xfrm>
          <a:off x="185611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170197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826648B7-31EF-4441-A5C6-513F7A3F0B4D}"/>
            </a:ext>
          </a:extLst>
        </xdr:cNvPr>
        <xdr:cNvSpPr txBox="1"/>
      </xdr:nvSpPr>
      <xdr:spPr>
        <a:xfrm>
          <a:off x="1777626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0F8FB50E-057B-4868-99D5-5026CE87D2B2}"/>
            </a:ext>
          </a:extLst>
        </xdr:cNvPr>
        <xdr:cNvSpPr txBox="1"/>
      </xdr:nvSpPr>
      <xdr:spPr>
        <a:xfrm>
          <a:off x="1700156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49A96E0C-2AEB-4C86-9609-31143A5BAFC9}"/>
            </a:ext>
          </a:extLst>
        </xdr:cNvPr>
        <xdr:cNvSpPr txBox="1"/>
      </xdr:nvSpPr>
      <xdr:spPr>
        <a:xfrm>
          <a:off x="1622686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59186449-C3E3-4CF4-8E5D-30DAA7AEE4D6}"/>
            </a:ext>
          </a:extLst>
        </xdr:cNvPr>
        <xdr:cNvSpPr txBox="1"/>
      </xdr:nvSpPr>
      <xdr:spPr>
        <a:xfrm>
          <a:off x="185611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2F659C37-319D-434A-A63E-510C57BBB127}"/>
            </a:ext>
          </a:extLst>
        </xdr:cNvPr>
        <xdr:cNvSpPr txBox="1"/>
      </xdr:nvSpPr>
      <xdr:spPr>
        <a:xfrm>
          <a:off x="1777626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38963894-AD9B-49C5-916E-6DC977DEBB23}"/>
            </a:ext>
          </a:extLst>
        </xdr:cNvPr>
        <xdr:cNvSpPr txBox="1"/>
      </xdr:nvSpPr>
      <xdr:spPr>
        <a:xfrm>
          <a:off x="1700156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9C0606C7-4774-41CF-A180-061E3C4D2720}"/>
            </a:ext>
          </a:extLst>
        </xdr:cNvPr>
        <xdr:cNvSpPr txBox="1"/>
      </xdr:nvSpPr>
      <xdr:spPr>
        <a:xfrm>
          <a:off x="1622686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DF8DEF2D-138C-4765-9131-69C489EEE15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63540990-4DE0-4F6B-B276-F9CAC436A1B1}"/>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85D6CAA7-3E86-4F89-B2C7-20A04E7A772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05D84FEB-EF3B-4CB0-A1FB-C197A2DA106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038CE1CD-588A-4DF9-9958-1ED79FA3A09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596A4BDA-9F77-4958-9021-81A75FF701E3}"/>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473BC7E6-9487-4476-9A39-10F4CDB49C8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4F5AC077-6409-41B6-BC38-E3EE0B425881}"/>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74C4660B-599B-4FDE-9ADF-3D46C7BF31D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6689663E-318F-4853-BA97-F45E49C6F6E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8CE05696-6042-4FDB-B63C-8801FBE1FD82}"/>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a:extLst>
            <a:ext uri="{FF2B5EF4-FFF2-40B4-BE49-F238E27FC236}">
              <a16:creationId xmlns:a16="http://schemas.microsoft.com/office/drawing/2014/main" id="{FD96448D-DD3E-4A94-8BF5-2F78D9A905F2}"/>
            </a:ext>
          </a:extLst>
        </xdr:cNvPr>
        <xdr:cNvCxnSpPr/>
      </xdr:nvCxnSpPr>
      <xdr:spPr>
        <a:xfrm>
          <a:off x="10960100" y="10896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7" name="テキスト ボックス 516">
          <a:extLst>
            <a:ext uri="{FF2B5EF4-FFF2-40B4-BE49-F238E27FC236}">
              <a16:creationId xmlns:a16="http://schemas.microsoft.com/office/drawing/2014/main" id="{5286EF14-C560-4DE0-AA5C-153C9C949B23}"/>
            </a:ext>
          </a:extLst>
        </xdr:cNvPr>
        <xdr:cNvSpPr txBox="1"/>
      </xdr:nvSpPr>
      <xdr:spPr>
        <a:xfrm>
          <a:off x="1060276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a:extLst>
            <a:ext uri="{FF2B5EF4-FFF2-40B4-BE49-F238E27FC236}">
              <a16:creationId xmlns:a16="http://schemas.microsoft.com/office/drawing/2014/main" id="{902DBC17-98C3-434F-BFF6-F595A21A06B5}"/>
            </a:ext>
          </a:extLst>
        </xdr:cNvPr>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9" name="テキスト ボックス 518">
          <a:extLst>
            <a:ext uri="{FF2B5EF4-FFF2-40B4-BE49-F238E27FC236}">
              <a16:creationId xmlns:a16="http://schemas.microsoft.com/office/drawing/2014/main" id="{75BFBB9C-67F6-4EF2-82E1-ADBAB8CB39E4}"/>
            </a:ext>
          </a:extLst>
        </xdr:cNvPr>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a:extLst>
            <a:ext uri="{FF2B5EF4-FFF2-40B4-BE49-F238E27FC236}">
              <a16:creationId xmlns:a16="http://schemas.microsoft.com/office/drawing/2014/main" id="{DAE51B00-F9BF-4142-AFED-44C111E5F87A}"/>
            </a:ext>
          </a:extLst>
        </xdr:cNvPr>
        <xdr:cNvCxnSpPr/>
      </xdr:nvCxnSpPr>
      <xdr:spPr>
        <a:xfrm>
          <a:off x="10960100" y="10340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1" name="テキスト ボックス 520">
          <a:extLst>
            <a:ext uri="{FF2B5EF4-FFF2-40B4-BE49-F238E27FC236}">
              <a16:creationId xmlns:a16="http://schemas.microsoft.com/office/drawing/2014/main" id="{094156EA-C539-44E7-900F-378503FABD70}"/>
            </a:ext>
          </a:extLst>
        </xdr:cNvPr>
        <xdr:cNvSpPr txBox="1"/>
      </xdr:nvSpPr>
      <xdr:spPr>
        <a:xfrm>
          <a:off x="1060276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CAC60804-48FE-4670-9F16-9F51BB48C86D}"/>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D2819898-7273-4D51-B2FB-636C1B00B64E}"/>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a:extLst>
            <a:ext uri="{FF2B5EF4-FFF2-40B4-BE49-F238E27FC236}">
              <a16:creationId xmlns:a16="http://schemas.microsoft.com/office/drawing/2014/main" id="{FFC4AD26-19D3-4FEA-AEBA-2E774B4CDE21}"/>
            </a:ext>
          </a:extLst>
        </xdr:cNvPr>
        <xdr:cNvCxnSpPr/>
      </xdr:nvCxnSpPr>
      <xdr:spPr>
        <a:xfrm>
          <a:off x="10960100" y="978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5" name="テキスト ボックス 524">
          <a:extLst>
            <a:ext uri="{FF2B5EF4-FFF2-40B4-BE49-F238E27FC236}">
              <a16:creationId xmlns:a16="http://schemas.microsoft.com/office/drawing/2014/main" id="{782E55E9-195E-4A68-8BD1-BAE2C6C359CC}"/>
            </a:ext>
          </a:extLst>
        </xdr:cNvPr>
        <xdr:cNvSpPr txBox="1"/>
      </xdr:nvSpPr>
      <xdr:spPr>
        <a:xfrm>
          <a:off x="1060276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a:extLst>
            <a:ext uri="{FF2B5EF4-FFF2-40B4-BE49-F238E27FC236}">
              <a16:creationId xmlns:a16="http://schemas.microsoft.com/office/drawing/2014/main" id="{6E928F02-5418-4680-83CB-1776FC457A5E}"/>
            </a:ext>
          </a:extLst>
        </xdr:cNvPr>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a:extLst>
            <a:ext uri="{FF2B5EF4-FFF2-40B4-BE49-F238E27FC236}">
              <a16:creationId xmlns:a16="http://schemas.microsoft.com/office/drawing/2014/main" id="{360B85EC-2BC0-4FCE-8835-1A3FEC15AA65}"/>
            </a:ext>
          </a:extLst>
        </xdr:cNvPr>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a:extLst>
            <a:ext uri="{FF2B5EF4-FFF2-40B4-BE49-F238E27FC236}">
              <a16:creationId xmlns:a16="http://schemas.microsoft.com/office/drawing/2014/main" id="{8E1378BF-9F43-4CAB-965C-5B96362D4763}"/>
            </a:ext>
          </a:extLst>
        </xdr:cNvPr>
        <xdr:cNvCxnSpPr/>
      </xdr:nvCxnSpPr>
      <xdr:spPr>
        <a:xfrm>
          <a:off x="10960100" y="922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9" name="テキスト ボックス 528">
          <a:extLst>
            <a:ext uri="{FF2B5EF4-FFF2-40B4-BE49-F238E27FC236}">
              <a16:creationId xmlns:a16="http://schemas.microsoft.com/office/drawing/2014/main" id="{2C1B04B7-DC2A-44F9-999E-FC2ACAB15769}"/>
            </a:ext>
          </a:extLst>
        </xdr:cNvPr>
        <xdr:cNvSpPr txBox="1"/>
      </xdr:nvSpPr>
      <xdr:spPr>
        <a:xfrm>
          <a:off x="1060276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BEF07593-0804-479F-86FE-CC28E1F0D8D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264A7872-1767-4374-8C0C-207D5A224A17}"/>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2D777D7A-A014-4CDC-9112-9304C426032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533" name="直線コネクタ 532">
          <a:extLst>
            <a:ext uri="{FF2B5EF4-FFF2-40B4-BE49-F238E27FC236}">
              <a16:creationId xmlns:a16="http://schemas.microsoft.com/office/drawing/2014/main" id="{79A52E06-185A-4B69-B5F7-EF648B23F911}"/>
            </a:ext>
          </a:extLst>
        </xdr:cNvPr>
        <xdr:cNvCxnSpPr/>
      </xdr:nvCxnSpPr>
      <xdr:spPr>
        <a:xfrm flipV="1">
          <a:off x="14375764" y="9388793"/>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A8AEC5B2-B072-4F37-BA8D-1DC5F26C554E}"/>
            </a:ext>
          </a:extLst>
        </xdr:cNvPr>
        <xdr:cNvSpPr txBox="1"/>
      </xdr:nvSpPr>
      <xdr:spPr>
        <a:xfrm>
          <a:off x="144145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35" name="直線コネクタ 534">
          <a:extLst>
            <a:ext uri="{FF2B5EF4-FFF2-40B4-BE49-F238E27FC236}">
              <a16:creationId xmlns:a16="http://schemas.microsoft.com/office/drawing/2014/main" id="{DE64C2FE-B327-4AFA-A04E-4592571E7CE5}"/>
            </a:ext>
          </a:extLst>
        </xdr:cNvPr>
        <xdr:cNvCxnSpPr/>
      </xdr:nvCxnSpPr>
      <xdr:spPr>
        <a:xfrm>
          <a:off x="142875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C2A4D96F-D9E5-4615-BFDC-DA1C684CCA62}"/>
            </a:ext>
          </a:extLst>
        </xdr:cNvPr>
        <xdr:cNvSpPr txBox="1"/>
      </xdr:nvSpPr>
      <xdr:spPr>
        <a:xfrm>
          <a:off x="14414500" y="91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537" name="直線コネクタ 536">
          <a:extLst>
            <a:ext uri="{FF2B5EF4-FFF2-40B4-BE49-F238E27FC236}">
              <a16:creationId xmlns:a16="http://schemas.microsoft.com/office/drawing/2014/main" id="{A8B20EC0-3B2A-44C2-B4E9-CE11962EF3B6}"/>
            </a:ext>
          </a:extLst>
        </xdr:cNvPr>
        <xdr:cNvCxnSpPr/>
      </xdr:nvCxnSpPr>
      <xdr:spPr>
        <a:xfrm>
          <a:off x="14287500" y="9388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117809</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426B7DC5-8945-4F38-88CB-C8B5E265C9D8}"/>
            </a:ext>
          </a:extLst>
        </xdr:cNvPr>
        <xdr:cNvSpPr txBox="1"/>
      </xdr:nvSpPr>
      <xdr:spPr>
        <a:xfrm>
          <a:off x="14414500" y="10008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539" name="フローチャート: 判断 538">
          <a:extLst>
            <a:ext uri="{FF2B5EF4-FFF2-40B4-BE49-F238E27FC236}">
              <a16:creationId xmlns:a16="http://schemas.microsoft.com/office/drawing/2014/main" id="{65696129-13F4-4F2F-BA55-CE4B48B88471}"/>
            </a:ext>
          </a:extLst>
        </xdr:cNvPr>
        <xdr:cNvSpPr/>
      </xdr:nvSpPr>
      <xdr:spPr>
        <a:xfrm>
          <a:off x="14325600" y="101533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540" name="フローチャート: 判断 539">
          <a:extLst>
            <a:ext uri="{FF2B5EF4-FFF2-40B4-BE49-F238E27FC236}">
              <a16:creationId xmlns:a16="http://schemas.microsoft.com/office/drawing/2014/main" id="{4EF15E81-1F1F-49F5-BDCD-F2871861B91D}"/>
            </a:ext>
          </a:extLst>
        </xdr:cNvPr>
        <xdr:cNvSpPr/>
      </xdr:nvSpPr>
      <xdr:spPr>
        <a:xfrm>
          <a:off x="1357884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134938</xdr:rowOff>
    </xdr:from>
    <xdr:to>
      <xdr:col>76</xdr:col>
      <xdr:colOff>165100</xdr:colOff>
      <xdr:row>61</xdr:row>
      <xdr:rowOff>65088</xdr:rowOff>
    </xdr:to>
    <xdr:sp macro="" textlink="">
      <xdr:nvSpPr>
        <xdr:cNvPr id="541" name="フローチャート: 判断 540">
          <a:extLst>
            <a:ext uri="{FF2B5EF4-FFF2-40B4-BE49-F238E27FC236}">
              <a16:creationId xmlns:a16="http://schemas.microsoft.com/office/drawing/2014/main" id="{BB4F644A-740E-4033-8EC6-B07EC5F6F703}"/>
            </a:ext>
          </a:extLst>
        </xdr:cNvPr>
        <xdr:cNvSpPr/>
      </xdr:nvSpPr>
      <xdr:spPr>
        <a:xfrm>
          <a:off x="12804140" y="10193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3493</xdr:rowOff>
    </xdr:from>
    <xdr:to>
      <xdr:col>72</xdr:col>
      <xdr:colOff>38100</xdr:colOff>
      <xdr:row>61</xdr:row>
      <xdr:rowOff>105093</xdr:rowOff>
    </xdr:to>
    <xdr:sp macro="" textlink="">
      <xdr:nvSpPr>
        <xdr:cNvPr id="542" name="フローチャート: 判断 541">
          <a:extLst>
            <a:ext uri="{FF2B5EF4-FFF2-40B4-BE49-F238E27FC236}">
              <a16:creationId xmlns:a16="http://schemas.microsoft.com/office/drawing/2014/main" id="{E0D7B080-0738-4839-8B50-87D69C2E0E57}"/>
            </a:ext>
          </a:extLst>
        </xdr:cNvPr>
        <xdr:cNvSpPr/>
      </xdr:nvSpPr>
      <xdr:spPr>
        <a:xfrm>
          <a:off x="12029440" y="10229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543" name="フローチャート: 判断 542">
          <a:extLst>
            <a:ext uri="{FF2B5EF4-FFF2-40B4-BE49-F238E27FC236}">
              <a16:creationId xmlns:a16="http://schemas.microsoft.com/office/drawing/2014/main" id="{6FDDB2C5-5FE8-4113-857E-BE77A59D2466}"/>
            </a:ext>
          </a:extLst>
        </xdr:cNvPr>
        <xdr:cNvSpPr/>
      </xdr:nvSpPr>
      <xdr:spPr>
        <a:xfrm>
          <a:off x="1123188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BC9CA38-60A5-4090-B2F7-E6F94920B676}"/>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91DFC23-18DE-48EA-B1F7-377D0FB8497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FCF1C51-7708-475D-BF05-D4B7440036A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18BFA29-FC28-4488-AB69-A56FB2C8BC3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3AF8BFD8-90A0-4E6B-B39F-BA6F529BFF7B}"/>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100647</xdr:rowOff>
    </xdr:from>
    <xdr:to>
      <xdr:col>85</xdr:col>
      <xdr:colOff>177800</xdr:colOff>
      <xdr:row>63</xdr:row>
      <xdr:rowOff>30797</xdr:rowOff>
    </xdr:to>
    <xdr:sp macro="" textlink="">
      <xdr:nvSpPr>
        <xdr:cNvPr id="549" name="楕円 548">
          <a:extLst>
            <a:ext uri="{FF2B5EF4-FFF2-40B4-BE49-F238E27FC236}">
              <a16:creationId xmlns:a16="http://schemas.microsoft.com/office/drawing/2014/main" id="{17BD6564-4D4D-419F-A439-C026289D8CBD}"/>
            </a:ext>
          </a:extLst>
        </xdr:cNvPr>
        <xdr:cNvSpPr/>
      </xdr:nvSpPr>
      <xdr:spPr>
        <a:xfrm>
          <a:off x="14325600" y="1049432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79074</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050C8759-0797-4429-8B32-DB23CD704C4E}"/>
            </a:ext>
          </a:extLst>
        </xdr:cNvPr>
        <xdr:cNvSpPr txBox="1"/>
      </xdr:nvSpPr>
      <xdr:spPr>
        <a:xfrm>
          <a:off x="14414500" y="10472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100647</xdr:rowOff>
    </xdr:from>
    <xdr:to>
      <xdr:col>81</xdr:col>
      <xdr:colOff>101600</xdr:colOff>
      <xdr:row>63</xdr:row>
      <xdr:rowOff>30797</xdr:rowOff>
    </xdr:to>
    <xdr:sp macro="" textlink="">
      <xdr:nvSpPr>
        <xdr:cNvPr id="551" name="楕円 550">
          <a:extLst>
            <a:ext uri="{FF2B5EF4-FFF2-40B4-BE49-F238E27FC236}">
              <a16:creationId xmlns:a16="http://schemas.microsoft.com/office/drawing/2014/main" id="{3F56D38D-ECCD-4147-9A20-F6715705E81A}"/>
            </a:ext>
          </a:extLst>
        </xdr:cNvPr>
        <xdr:cNvSpPr/>
      </xdr:nvSpPr>
      <xdr:spPr>
        <a:xfrm>
          <a:off x="13578840" y="104943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151447</xdr:rowOff>
    </xdr:from>
    <xdr:to>
      <xdr:col>85</xdr:col>
      <xdr:colOff>127000</xdr:colOff>
      <xdr:row>62</xdr:row>
      <xdr:rowOff>151447</xdr:rowOff>
    </xdr:to>
    <xdr:cxnSp macro="">
      <xdr:nvCxnSpPr>
        <xdr:cNvPr id="552" name="直線コネクタ 551">
          <a:extLst>
            <a:ext uri="{FF2B5EF4-FFF2-40B4-BE49-F238E27FC236}">
              <a16:creationId xmlns:a16="http://schemas.microsoft.com/office/drawing/2014/main" id="{388C2FE0-8CAE-4104-962B-1DAE86112ADD}"/>
            </a:ext>
          </a:extLst>
        </xdr:cNvPr>
        <xdr:cNvCxnSpPr/>
      </xdr:nvCxnSpPr>
      <xdr:spPr>
        <a:xfrm>
          <a:off x="13629640" y="10545127"/>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126365</xdr:rowOff>
    </xdr:from>
    <xdr:to>
      <xdr:col>76</xdr:col>
      <xdr:colOff>165100</xdr:colOff>
      <xdr:row>63</xdr:row>
      <xdr:rowOff>56515</xdr:rowOff>
    </xdr:to>
    <xdr:sp macro="" textlink="">
      <xdr:nvSpPr>
        <xdr:cNvPr id="553" name="楕円 552">
          <a:extLst>
            <a:ext uri="{FF2B5EF4-FFF2-40B4-BE49-F238E27FC236}">
              <a16:creationId xmlns:a16="http://schemas.microsoft.com/office/drawing/2014/main" id="{5F3B34BA-798B-45EF-A7E7-9EF7A5518AE4}"/>
            </a:ext>
          </a:extLst>
        </xdr:cNvPr>
        <xdr:cNvSpPr/>
      </xdr:nvSpPr>
      <xdr:spPr>
        <a:xfrm>
          <a:off x="12804140" y="10520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151447</xdr:rowOff>
    </xdr:from>
    <xdr:to>
      <xdr:col>81</xdr:col>
      <xdr:colOff>50800</xdr:colOff>
      <xdr:row>63</xdr:row>
      <xdr:rowOff>5715</xdr:rowOff>
    </xdr:to>
    <xdr:cxnSp macro="">
      <xdr:nvCxnSpPr>
        <xdr:cNvPr id="554" name="直線コネクタ 553">
          <a:extLst>
            <a:ext uri="{FF2B5EF4-FFF2-40B4-BE49-F238E27FC236}">
              <a16:creationId xmlns:a16="http://schemas.microsoft.com/office/drawing/2014/main" id="{4DBA2F7F-52F3-4ABF-84C5-518B0AC50CD7}"/>
            </a:ext>
          </a:extLst>
        </xdr:cNvPr>
        <xdr:cNvCxnSpPr/>
      </xdr:nvCxnSpPr>
      <xdr:spPr>
        <a:xfrm flipV="1">
          <a:off x="12854940" y="10545127"/>
          <a:ext cx="7747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157797</xdr:rowOff>
    </xdr:from>
    <xdr:to>
      <xdr:col>72</xdr:col>
      <xdr:colOff>38100</xdr:colOff>
      <xdr:row>63</xdr:row>
      <xdr:rowOff>87947</xdr:rowOff>
    </xdr:to>
    <xdr:sp macro="" textlink="">
      <xdr:nvSpPr>
        <xdr:cNvPr id="555" name="楕円 554">
          <a:extLst>
            <a:ext uri="{FF2B5EF4-FFF2-40B4-BE49-F238E27FC236}">
              <a16:creationId xmlns:a16="http://schemas.microsoft.com/office/drawing/2014/main" id="{56407E51-F3EC-4C35-A2E8-CBEAD74E04B4}"/>
            </a:ext>
          </a:extLst>
        </xdr:cNvPr>
        <xdr:cNvSpPr/>
      </xdr:nvSpPr>
      <xdr:spPr>
        <a:xfrm>
          <a:off x="12029440" y="105514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5715</xdr:rowOff>
    </xdr:from>
    <xdr:to>
      <xdr:col>76</xdr:col>
      <xdr:colOff>114300</xdr:colOff>
      <xdr:row>63</xdr:row>
      <xdr:rowOff>37147</xdr:rowOff>
    </xdr:to>
    <xdr:cxnSp macro="">
      <xdr:nvCxnSpPr>
        <xdr:cNvPr id="556" name="直線コネクタ 555">
          <a:extLst>
            <a:ext uri="{FF2B5EF4-FFF2-40B4-BE49-F238E27FC236}">
              <a16:creationId xmlns:a16="http://schemas.microsoft.com/office/drawing/2014/main" id="{7A7DB51E-696F-47EB-B47E-11A44308D872}"/>
            </a:ext>
          </a:extLst>
        </xdr:cNvPr>
        <xdr:cNvCxnSpPr/>
      </xdr:nvCxnSpPr>
      <xdr:spPr>
        <a:xfrm flipV="1">
          <a:off x="12072620" y="10567035"/>
          <a:ext cx="78232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152082</xdr:rowOff>
    </xdr:from>
    <xdr:to>
      <xdr:col>67</xdr:col>
      <xdr:colOff>101600</xdr:colOff>
      <xdr:row>63</xdr:row>
      <xdr:rowOff>82232</xdr:rowOff>
    </xdr:to>
    <xdr:sp macro="" textlink="">
      <xdr:nvSpPr>
        <xdr:cNvPr id="557" name="楕円 556">
          <a:extLst>
            <a:ext uri="{FF2B5EF4-FFF2-40B4-BE49-F238E27FC236}">
              <a16:creationId xmlns:a16="http://schemas.microsoft.com/office/drawing/2014/main" id="{FD733D68-350C-47AB-BCA8-DC82C72C8088}"/>
            </a:ext>
          </a:extLst>
        </xdr:cNvPr>
        <xdr:cNvSpPr/>
      </xdr:nvSpPr>
      <xdr:spPr>
        <a:xfrm>
          <a:off x="11231880" y="105457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31432</xdr:rowOff>
    </xdr:from>
    <xdr:to>
      <xdr:col>71</xdr:col>
      <xdr:colOff>177800</xdr:colOff>
      <xdr:row>63</xdr:row>
      <xdr:rowOff>37147</xdr:rowOff>
    </xdr:to>
    <xdr:cxnSp macro="">
      <xdr:nvCxnSpPr>
        <xdr:cNvPr id="558" name="直線コネクタ 557">
          <a:extLst>
            <a:ext uri="{FF2B5EF4-FFF2-40B4-BE49-F238E27FC236}">
              <a16:creationId xmlns:a16="http://schemas.microsoft.com/office/drawing/2014/main" id="{7F2156DA-16AC-4EE1-B50F-E5838E20DD6F}"/>
            </a:ext>
          </a:extLst>
        </xdr:cNvPr>
        <xdr:cNvCxnSpPr/>
      </xdr:nvCxnSpPr>
      <xdr:spPr>
        <a:xfrm>
          <a:off x="11282680" y="10592752"/>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15892</xdr:rowOff>
    </xdr:from>
    <xdr:ext cx="405111" cy="259045"/>
    <xdr:sp macro="" textlink="">
      <xdr:nvSpPr>
        <xdr:cNvPr id="559" name="n_1aveValue【学校施設】&#10;有形固定資産減価償却率">
          <a:extLst>
            <a:ext uri="{FF2B5EF4-FFF2-40B4-BE49-F238E27FC236}">
              <a16:creationId xmlns:a16="http://schemas.microsoft.com/office/drawing/2014/main" id="{E397C9D3-4D4F-4211-8274-A3B684176CD2}"/>
            </a:ext>
          </a:extLst>
        </xdr:cNvPr>
        <xdr:cNvSpPr txBox="1"/>
      </xdr:nvSpPr>
      <xdr:spPr>
        <a:xfrm>
          <a:off x="134372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81615</xdr:rowOff>
    </xdr:from>
    <xdr:ext cx="405111" cy="259045"/>
    <xdr:sp macro="" textlink="">
      <xdr:nvSpPr>
        <xdr:cNvPr id="560" name="n_2aveValue【学校施設】&#10;有形固定資産減価償却率">
          <a:extLst>
            <a:ext uri="{FF2B5EF4-FFF2-40B4-BE49-F238E27FC236}">
              <a16:creationId xmlns:a16="http://schemas.microsoft.com/office/drawing/2014/main" id="{DC5D6587-B3BB-4C61-9C0C-FDB1BB5A2551}"/>
            </a:ext>
          </a:extLst>
        </xdr:cNvPr>
        <xdr:cNvSpPr txBox="1"/>
      </xdr:nvSpPr>
      <xdr:spPr>
        <a:xfrm>
          <a:off x="12675244" y="997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121620</xdr:rowOff>
    </xdr:from>
    <xdr:ext cx="405111" cy="259045"/>
    <xdr:sp macro="" textlink="">
      <xdr:nvSpPr>
        <xdr:cNvPr id="561" name="n_3aveValue【学校施設】&#10;有形固定資産減価償却率">
          <a:extLst>
            <a:ext uri="{FF2B5EF4-FFF2-40B4-BE49-F238E27FC236}">
              <a16:creationId xmlns:a16="http://schemas.microsoft.com/office/drawing/2014/main" id="{F2615D50-E570-4B17-9A6D-DD2757E4686E}"/>
            </a:ext>
          </a:extLst>
        </xdr:cNvPr>
        <xdr:cNvSpPr txBox="1"/>
      </xdr:nvSpPr>
      <xdr:spPr>
        <a:xfrm>
          <a:off x="11900544" y="10012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124477</xdr:rowOff>
    </xdr:from>
    <xdr:ext cx="405111" cy="259045"/>
    <xdr:sp macro="" textlink="">
      <xdr:nvSpPr>
        <xdr:cNvPr id="562" name="n_4aveValue【学校施設】&#10;有形固定資産減価償却率">
          <a:extLst>
            <a:ext uri="{FF2B5EF4-FFF2-40B4-BE49-F238E27FC236}">
              <a16:creationId xmlns:a16="http://schemas.microsoft.com/office/drawing/2014/main" id="{4716665F-7AC1-4DCA-B073-F2DE8B7067F2}"/>
            </a:ext>
          </a:extLst>
        </xdr:cNvPr>
        <xdr:cNvSpPr txBox="1"/>
      </xdr:nvSpPr>
      <xdr:spPr>
        <a:xfrm>
          <a:off x="1110298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21924</xdr:rowOff>
    </xdr:from>
    <xdr:ext cx="405111" cy="259045"/>
    <xdr:sp macro="" textlink="">
      <xdr:nvSpPr>
        <xdr:cNvPr id="563" name="n_1mainValue【学校施設】&#10;有形固定資産減価償却率">
          <a:extLst>
            <a:ext uri="{FF2B5EF4-FFF2-40B4-BE49-F238E27FC236}">
              <a16:creationId xmlns:a16="http://schemas.microsoft.com/office/drawing/2014/main" id="{B61DD560-94D8-4321-9104-486360AE004F}"/>
            </a:ext>
          </a:extLst>
        </xdr:cNvPr>
        <xdr:cNvSpPr txBox="1"/>
      </xdr:nvSpPr>
      <xdr:spPr>
        <a:xfrm>
          <a:off x="13437244" y="10583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47642</xdr:rowOff>
    </xdr:from>
    <xdr:ext cx="405111" cy="259045"/>
    <xdr:sp macro="" textlink="">
      <xdr:nvSpPr>
        <xdr:cNvPr id="564" name="n_2mainValue【学校施設】&#10;有形固定資産減価償却率">
          <a:extLst>
            <a:ext uri="{FF2B5EF4-FFF2-40B4-BE49-F238E27FC236}">
              <a16:creationId xmlns:a16="http://schemas.microsoft.com/office/drawing/2014/main" id="{FF347A75-69AB-4E30-8D33-93B90EC3C7F3}"/>
            </a:ext>
          </a:extLst>
        </xdr:cNvPr>
        <xdr:cNvSpPr txBox="1"/>
      </xdr:nvSpPr>
      <xdr:spPr>
        <a:xfrm>
          <a:off x="126752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79074</xdr:rowOff>
    </xdr:from>
    <xdr:ext cx="405111" cy="259045"/>
    <xdr:sp macro="" textlink="">
      <xdr:nvSpPr>
        <xdr:cNvPr id="565" name="n_3mainValue【学校施設】&#10;有形固定資産減価償却率">
          <a:extLst>
            <a:ext uri="{FF2B5EF4-FFF2-40B4-BE49-F238E27FC236}">
              <a16:creationId xmlns:a16="http://schemas.microsoft.com/office/drawing/2014/main" id="{4EBCC45C-AB6C-48C3-9C9C-11E9058554DB}"/>
            </a:ext>
          </a:extLst>
        </xdr:cNvPr>
        <xdr:cNvSpPr txBox="1"/>
      </xdr:nvSpPr>
      <xdr:spPr>
        <a:xfrm>
          <a:off x="11900544" y="10640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73359</xdr:rowOff>
    </xdr:from>
    <xdr:ext cx="405111" cy="259045"/>
    <xdr:sp macro="" textlink="">
      <xdr:nvSpPr>
        <xdr:cNvPr id="566" name="n_4mainValue【学校施設】&#10;有形固定資産減価償却率">
          <a:extLst>
            <a:ext uri="{FF2B5EF4-FFF2-40B4-BE49-F238E27FC236}">
              <a16:creationId xmlns:a16="http://schemas.microsoft.com/office/drawing/2014/main" id="{DBFADA53-56A1-4103-A99C-A6CCF06E5A7D}"/>
            </a:ext>
          </a:extLst>
        </xdr:cNvPr>
        <xdr:cNvSpPr txBox="1"/>
      </xdr:nvSpPr>
      <xdr:spPr>
        <a:xfrm>
          <a:off x="11102984" y="10634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CC1B70FF-02F6-49AA-8771-210315462D09}"/>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FDDDE54C-FAED-4171-9197-A97394E4EF2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5158C781-4DE8-4B67-95DC-1FEDE11E818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F0E12588-7D38-4321-8EFB-E377345D3605}"/>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5B615943-96A3-47BE-BF7B-4CB78EA534F9}"/>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C797C780-D96E-4CA4-8000-194CAEE6E41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7E2557AE-E890-4AFB-B3E8-DCD07AB2AB2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F7680D5-6635-455C-ADF7-86A01716F16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4DE2BA70-D703-42CB-8904-A5829E3665F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E4F42394-9323-4407-B8B0-E75BB2546719}"/>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0EDABAFB-1263-416D-BF4E-97CD76214F41}"/>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2BDE13A2-DCAC-4C58-960A-04077D1136D1}"/>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3BCDDA2F-5902-47F6-80E3-CA1DED969137}"/>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5FCF7187-8D3F-4E56-9454-51B2CE9260B9}"/>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35CEA3A1-7A3F-4E2F-A7A8-8FABE3D531F4}"/>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3C7193E5-AF45-4481-9EF1-78C69A83763F}"/>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6C1C0CF9-4E08-4B88-B756-D90CA2F69DF7}"/>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B298C870-3FE3-4F84-8DBE-251B3334DC5D}"/>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6FD2D6E4-41BC-4934-8E91-4E36256B39D1}"/>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8C0596FF-4086-4504-AF7F-CBDC7DD9A181}"/>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7277501F-BBCD-4BF3-A301-AE0AEEAE96AB}"/>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8B00D5DF-560A-4AA3-BE0D-5C4A40056E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6F19C266-D876-4206-8567-52743ACCA746}"/>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E35EDA5F-2C58-43B0-A812-0054CA72EDC7}"/>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CB236D91-D2B7-430A-8208-F3635774EBD8}"/>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DCB82410-3FD0-48AB-A365-13064435B8E8}"/>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593" name="直線コネクタ 592">
          <a:extLst>
            <a:ext uri="{FF2B5EF4-FFF2-40B4-BE49-F238E27FC236}">
              <a16:creationId xmlns:a16="http://schemas.microsoft.com/office/drawing/2014/main" id="{983B60D1-655A-4F20-B6F2-83EFA00C036A}"/>
            </a:ext>
          </a:extLst>
        </xdr:cNvPr>
        <xdr:cNvCxnSpPr/>
      </xdr:nvCxnSpPr>
      <xdr:spPr>
        <a:xfrm flipV="1">
          <a:off x="19509104" y="9336133"/>
          <a:ext cx="0" cy="1442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594" name="【学校施設】&#10;一人当たり面積最小値テキスト">
          <a:extLst>
            <a:ext uri="{FF2B5EF4-FFF2-40B4-BE49-F238E27FC236}">
              <a16:creationId xmlns:a16="http://schemas.microsoft.com/office/drawing/2014/main" id="{0387D36C-50CE-4E94-AEB8-B5B1F537E278}"/>
            </a:ext>
          </a:extLst>
        </xdr:cNvPr>
        <xdr:cNvSpPr txBox="1"/>
      </xdr:nvSpPr>
      <xdr:spPr>
        <a:xfrm>
          <a:off x="19547840"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595" name="直線コネクタ 594">
          <a:extLst>
            <a:ext uri="{FF2B5EF4-FFF2-40B4-BE49-F238E27FC236}">
              <a16:creationId xmlns:a16="http://schemas.microsoft.com/office/drawing/2014/main" id="{3ADBE050-74E9-46FB-8DC3-A3639188928A}"/>
            </a:ext>
          </a:extLst>
        </xdr:cNvPr>
        <xdr:cNvCxnSpPr/>
      </xdr:nvCxnSpPr>
      <xdr:spPr>
        <a:xfrm>
          <a:off x="19443700" y="10779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596" name="【学校施設】&#10;一人当たり面積最大値テキスト">
          <a:extLst>
            <a:ext uri="{FF2B5EF4-FFF2-40B4-BE49-F238E27FC236}">
              <a16:creationId xmlns:a16="http://schemas.microsoft.com/office/drawing/2014/main" id="{DC59FF74-9FB6-4D75-91CC-55B7FEAAD2B9}"/>
            </a:ext>
          </a:extLst>
        </xdr:cNvPr>
        <xdr:cNvSpPr txBox="1"/>
      </xdr:nvSpPr>
      <xdr:spPr>
        <a:xfrm>
          <a:off x="19547840" y="911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97" name="直線コネクタ 596">
          <a:extLst>
            <a:ext uri="{FF2B5EF4-FFF2-40B4-BE49-F238E27FC236}">
              <a16:creationId xmlns:a16="http://schemas.microsoft.com/office/drawing/2014/main" id="{79B7E96E-CC4F-4237-B6FC-F24911E7759A}"/>
            </a:ext>
          </a:extLst>
        </xdr:cNvPr>
        <xdr:cNvCxnSpPr/>
      </xdr:nvCxnSpPr>
      <xdr:spPr>
        <a:xfrm>
          <a:off x="19443700" y="93361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22151</xdr:rowOff>
    </xdr:from>
    <xdr:ext cx="469744" cy="259045"/>
    <xdr:sp macro="" textlink="">
      <xdr:nvSpPr>
        <xdr:cNvPr id="598" name="【学校施設】&#10;一人当たり面積平均値テキスト">
          <a:extLst>
            <a:ext uri="{FF2B5EF4-FFF2-40B4-BE49-F238E27FC236}">
              <a16:creationId xmlns:a16="http://schemas.microsoft.com/office/drawing/2014/main" id="{A5E982F2-0D5B-4EC7-A256-0971A53AE1D1}"/>
            </a:ext>
          </a:extLst>
        </xdr:cNvPr>
        <xdr:cNvSpPr txBox="1"/>
      </xdr:nvSpPr>
      <xdr:spPr>
        <a:xfrm>
          <a:off x="19547840" y="9912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599" name="フローチャート: 判断 598">
          <a:extLst>
            <a:ext uri="{FF2B5EF4-FFF2-40B4-BE49-F238E27FC236}">
              <a16:creationId xmlns:a16="http://schemas.microsoft.com/office/drawing/2014/main" id="{E642A2CC-3C0C-4CD4-826B-FD5F781F0349}"/>
            </a:ext>
          </a:extLst>
        </xdr:cNvPr>
        <xdr:cNvSpPr/>
      </xdr:nvSpPr>
      <xdr:spPr>
        <a:xfrm>
          <a:off x="19458940" y="10061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600" name="フローチャート: 判断 599">
          <a:extLst>
            <a:ext uri="{FF2B5EF4-FFF2-40B4-BE49-F238E27FC236}">
              <a16:creationId xmlns:a16="http://schemas.microsoft.com/office/drawing/2014/main" id="{66113E56-E529-4465-BE69-BB215E12CBA3}"/>
            </a:ext>
          </a:extLst>
        </xdr:cNvPr>
        <xdr:cNvSpPr/>
      </xdr:nvSpPr>
      <xdr:spPr>
        <a:xfrm>
          <a:off x="18735040" y="10053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7983</xdr:rowOff>
    </xdr:from>
    <xdr:to>
      <xdr:col>107</xdr:col>
      <xdr:colOff>101600</xdr:colOff>
      <xdr:row>60</xdr:row>
      <xdr:rowOff>109583</xdr:rowOff>
    </xdr:to>
    <xdr:sp macro="" textlink="">
      <xdr:nvSpPr>
        <xdr:cNvPr id="601" name="フローチャート: 判断 600">
          <a:extLst>
            <a:ext uri="{FF2B5EF4-FFF2-40B4-BE49-F238E27FC236}">
              <a16:creationId xmlns:a16="http://schemas.microsoft.com/office/drawing/2014/main" id="{4A087A3A-D0C2-44A1-A4B3-C1CEB3912B2E}"/>
            </a:ext>
          </a:extLst>
        </xdr:cNvPr>
        <xdr:cNvSpPr/>
      </xdr:nvSpPr>
      <xdr:spPr>
        <a:xfrm>
          <a:off x="1793748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36285</xdr:rowOff>
    </xdr:from>
    <xdr:to>
      <xdr:col>102</xdr:col>
      <xdr:colOff>165100</xdr:colOff>
      <xdr:row>60</xdr:row>
      <xdr:rowOff>137885</xdr:rowOff>
    </xdr:to>
    <xdr:sp macro="" textlink="">
      <xdr:nvSpPr>
        <xdr:cNvPr id="602" name="フローチャート: 判断 601">
          <a:extLst>
            <a:ext uri="{FF2B5EF4-FFF2-40B4-BE49-F238E27FC236}">
              <a16:creationId xmlns:a16="http://schemas.microsoft.com/office/drawing/2014/main" id="{2A107F65-E6C0-4B08-8063-4849976265D7}"/>
            </a:ext>
          </a:extLst>
        </xdr:cNvPr>
        <xdr:cNvSpPr/>
      </xdr:nvSpPr>
      <xdr:spPr>
        <a:xfrm>
          <a:off x="17162780" y="1009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52615</xdr:rowOff>
    </xdr:from>
    <xdr:to>
      <xdr:col>98</xdr:col>
      <xdr:colOff>38100</xdr:colOff>
      <xdr:row>60</xdr:row>
      <xdr:rowOff>154215</xdr:rowOff>
    </xdr:to>
    <xdr:sp macro="" textlink="">
      <xdr:nvSpPr>
        <xdr:cNvPr id="603" name="フローチャート: 判断 602">
          <a:extLst>
            <a:ext uri="{FF2B5EF4-FFF2-40B4-BE49-F238E27FC236}">
              <a16:creationId xmlns:a16="http://schemas.microsoft.com/office/drawing/2014/main" id="{A8950135-8900-4ED3-8DE0-D43943E19D5D}"/>
            </a:ext>
          </a:extLst>
        </xdr:cNvPr>
        <xdr:cNvSpPr/>
      </xdr:nvSpPr>
      <xdr:spPr>
        <a:xfrm>
          <a:off x="16388080" y="10111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F5CDEAC-9A19-47CC-9139-58305585733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34AFB1F-03F1-4304-AB48-E34FBAEED11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23C2E2B-C350-4196-9174-537D68ED7A1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F56888B5-0ABC-43C7-87E2-F50BB00C8106}"/>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8262636F-C7C7-4F79-897E-65DFBFAA265C}"/>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164193</xdr:rowOff>
    </xdr:from>
    <xdr:to>
      <xdr:col>116</xdr:col>
      <xdr:colOff>114300</xdr:colOff>
      <xdr:row>62</xdr:row>
      <xdr:rowOff>94343</xdr:rowOff>
    </xdr:to>
    <xdr:sp macro="" textlink="">
      <xdr:nvSpPr>
        <xdr:cNvPr id="609" name="楕円 608">
          <a:extLst>
            <a:ext uri="{FF2B5EF4-FFF2-40B4-BE49-F238E27FC236}">
              <a16:creationId xmlns:a16="http://schemas.microsoft.com/office/drawing/2014/main" id="{843FA569-4CD7-4B10-A7BC-4499B2992948}"/>
            </a:ext>
          </a:extLst>
        </xdr:cNvPr>
        <xdr:cNvSpPr/>
      </xdr:nvSpPr>
      <xdr:spPr>
        <a:xfrm>
          <a:off x="19458940" y="103902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142620</xdr:rowOff>
    </xdr:from>
    <xdr:ext cx="469744" cy="259045"/>
    <xdr:sp macro="" textlink="">
      <xdr:nvSpPr>
        <xdr:cNvPr id="610" name="【学校施設】&#10;一人当たり面積該当値テキスト">
          <a:extLst>
            <a:ext uri="{FF2B5EF4-FFF2-40B4-BE49-F238E27FC236}">
              <a16:creationId xmlns:a16="http://schemas.microsoft.com/office/drawing/2014/main" id="{421FA93C-BEDF-4BDA-8059-96B05C52A00A}"/>
            </a:ext>
          </a:extLst>
        </xdr:cNvPr>
        <xdr:cNvSpPr txBox="1"/>
      </xdr:nvSpPr>
      <xdr:spPr>
        <a:xfrm>
          <a:off x="19547840" y="1036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152219</xdr:rowOff>
    </xdr:from>
    <xdr:to>
      <xdr:col>112</xdr:col>
      <xdr:colOff>38100</xdr:colOff>
      <xdr:row>62</xdr:row>
      <xdr:rowOff>82369</xdr:rowOff>
    </xdr:to>
    <xdr:sp macro="" textlink="">
      <xdr:nvSpPr>
        <xdr:cNvPr id="611" name="楕円 610">
          <a:extLst>
            <a:ext uri="{FF2B5EF4-FFF2-40B4-BE49-F238E27FC236}">
              <a16:creationId xmlns:a16="http://schemas.microsoft.com/office/drawing/2014/main" id="{71842AC8-2B4C-4C34-B481-63371B830C79}"/>
            </a:ext>
          </a:extLst>
        </xdr:cNvPr>
        <xdr:cNvSpPr/>
      </xdr:nvSpPr>
      <xdr:spPr>
        <a:xfrm>
          <a:off x="18735040" y="103782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31569</xdr:rowOff>
    </xdr:from>
    <xdr:to>
      <xdr:col>116</xdr:col>
      <xdr:colOff>63500</xdr:colOff>
      <xdr:row>62</xdr:row>
      <xdr:rowOff>43543</xdr:rowOff>
    </xdr:to>
    <xdr:cxnSp macro="">
      <xdr:nvCxnSpPr>
        <xdr:cNvPr id="612" name="直線コネクタ 611">
          <a:extLst>
            <a:ext uri="{FF2B5EF4-FFF2-40B4-BE49-F238E27FC236}">
              <a16:creationId xmlns:a16="http://schemas.microsoft.com/office/drawing/2014/main" id="{AAD12992-1DDF-452F-8C85-F7A3CB32CF18}"/>
            </a:ext>
          </a:extLst>
        </xdr:cNvPr>
        <xdr:cNvCxnSpPr/>
      </xdr:nvCxnSpPr>
      <xdr:spPr>
        <a:xfrm>
          <a:off x="18778220" y="10425249"/>
          <a:ext cx="73152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153307</xdr:rowOff>
    </xdr:from>
    <xdr:to>
      <xdr:col>107</xdr:col>
      <xdr:colOff>101600</xdr:colOff>
      <xdr:row>62</xdr:row>
      <xdr:rowOff>83457</xdr:rowOff>
    </xdr:to>
    <xdr:sp macro="" textlink="">
      <xdr:nvSpPr>
        <xdr:cNvPr id="613" name="楕円 612">
          <a:extLst>
            <a:ext uri="{FF2B5EF4-FFF2-40B4-BE49-F238E27FC236}">
              <a16:creationId xmlns:a16="http://schemas.microsoft.com/office/drawing/2014/main" id="{EBC30F03-5B5A-424B-8A41-604491E43B40}"/>
            </a:ext>
          </a:extLst>
        </xdr:cNvPr>
        <xdr:cNvSpPr/>
      </xdr:nvSpPr>
      <xdr:spPr>
        <a:xfrm>
          <a:off x="17937480" y="10379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31569</xdr:rowOff>
    </xdr:from>
    <xdr:to>
      <xdr:col>111</xdr:col>
      <xdr:colOff>177800</xdr:colOff>
      <xdr:row>62</xdr:row>
      <xdr:rowOff>32657</xdr:rowOff>
    </xdr:to>
    <xdr:cxnSp macro="">
      <xdr:nvCxnSpPr>
        <xdr:cNvPr id="614" name="直線コネクタ 613">
          <a:extLst>
            <a:ext uri="{FF2B5EF4-FFF2-40B4-BE49-F238E27FC236}">
              <a16:creationId xmlns:a16="http://schemas.microsoft.com/office/drawing/2014/main" id="{ACEC81B0-16C5-4F39-8280-ECF89CB95C7F}"/>
            </a:ext>
          </a:extLst>
        </xdr:cNvPr>
        <xdr:cNvCxnSpPr/>
      </xdr:nvCxnSpPr>
      <xdr:spPr>
        <a:xfrm flipV="1">
          <a:off x="17988280" y="10425249"/>
          <a:ext cx="78994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615" name="楕円 614">
          <a:extLst>
            <a:ext uri="{FF2B5EF4-FFF2-40B4-BE49-F238E27FC236}">
              <a16:creationId xmlns:a16="http://schemas.microsoft.com/office/drawing/2014/main" id="{5510E29B-00A3-4508-A92D-1C3858DFFC98}"/>
            </a:ext>
          </a:extLst>
        </xdr:cNvPr>
        <xdr:cNvSpPr/>
      </xdr:nvSpPr>
      <xdr:spPr>
        <a:xfrm>
          <a:off x="17162780" y="10379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32657</xdr:rowOff>
    </xdr:from>
    <xdr:to>
      <xdr:col>107</xdr:col>
      <xdr:colOff>50800</xdr:colOff>
      <xdr:row>62</xdr:row>
      <xdr:rowOff>32657</xdr:rowOff>
    </xdr:to>
    <xdr:cxnSp macro="">
      <xdr:nvCxnSpPr>
        <xdr:cNvPr id="616" name="直線コネクタ 615">
          <a:extLst>
            <a:ext uri="{FF2B5EF4-FFF2-40B4-BE49-F238E27FC236}">
              <a16:creationId xmlns:a16="http://schemas.microsoft.com/office/drawing/2014/main" id="{6D980D4C-0194-4234-9F97-79BA858EE932}"/>
            </a:ext>
          </a:extLst>
        </xdr:cNvPr>
        <xdr:cNvCxnSpPr/>
      </xdr:nvCxnSpPr>
      <xdr:spPr>
        <a:xfrm>
          <a:off x="17213580" y="1042633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153307</xdr:rowOff>
    </xdr:from>
    <xdr:to>
      <xdr:col>98</xdr:col>
      <xdr:colOff>38100</xdr:colOff>
      <xdr:row>62</xdr:row>
      <xdr:rowOff>83457</xdr:rowOff>
    </xdr:to>
    <xdr:sp macro="" textlink="">
      <xdr:nvSpPr>
        <xdr:cNvPr id="617" name="楕円 616">
          <a:extLst>
            <a:ext uri="{FF2B5EF4-FFF2-40B4-BE49-F238E27FC236}">
              <a16:creationId xmlns:a16="http://schemas.microsoft.com/office/drawing/2014/main" id="{B1B77180-1BEB-4C9C-9511-E10E8CCE48CB}"/>
            </a:ext>
          </a:extLst>
        </xdr:cNvPr>
        <xdr:cNvSpPr/>
      </xdr:nvSpPr>
      <xdr:spPr>
        <a:xfrm>
          <a:off x="16388080" y="103793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32657</xdr:rowOff>
    </xdr:from>
    <xdr:to>
      <xdr:col>102</xdr:col>
      <xdr:colOff>114300</xdr:colOff>
      <xdr:row>62</xdr:row>
      <xdr:rowOff>32657</xdr:rowOff>
    </xdr:to>
    <xdr:cxnSp macro="">
      <xdr:nvCxnSpPr>
        <xdr:cNvPr id="618" name="直線コネクタ 617">
          <a:extLst>
            <a:ext uri="{FF2B5EF4-FFF2-40B4-BE49-F238E27FC236}">
              <a16:creationId xmlns:a16="http://schemas.microsoft.com/office/drawing/2014/main" id="{089CA597-A02C-4385-86C5-4283DEA783E7}"/>
            </a:ext>
          </a:extLst>
        </xdr:cNvPr>
        <xdr:cNvCxnSpPr/>
      </xdr:nvCxnSpPr>
      <xdr:spPr>
        <a:xfrm>
          <a:off x="16431260" y="1042633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109781</xdr:rowOff>
    </xdr:from>
    <xdr:ext cx="469744" cy="259045"/>
    <xdr:sp macro="" textlink="">
      <xdr:nvSpPr>
        <xdr:cNvPr id="619" name="n_1aveValue【学校施設】&#10;一人当たり面積">
          <a:extLst>
            <a:ext uri="{FF2B5EF4-FFF2-40B4-BE49-F238E27FC236}">
              <a16:creationId xmlns:a16="http://schemas.microsoft.com/office/drawing/2014/main" id="{A89A6B76-7891-44CA-A30C-C6600D8D81D1}"/>
            </a:ext>
          </a:extLst>
        </xdr:cNvPr>
        <xdr:cNvSpPr txBox="1"/>
      </xdr:nvSpPr>
      <xdr:spPr>
        <a:xfrm>
          <a:off x="18561127" y="983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126110</xdr:rowOff>
    </xdr:from>
    <xdr:ext cx="469744" cy="259045"/>
    <xdr:sp macro="" textlink="">
      <xdr:nvSpPr>
        <xdr:cNvPr id="620" name="n_2aveValue【学校施設】&#10;一人当たり面積">
          <a:extLst>
            <a:ext uri="{FF2B5EF4-FFF2-40B4-BE49-F238E27FC236}">
              <a16:creationId xmlns:a16="http://schemas.microsoft.com/office/drawing/2014/main" id="{223E80AE-8289-4F7C-BB3C-B16EB1AC7214}"/>
            </a:ext>
          </a:extLst>
        </xdr:cNvPr>
        <xdr:cNvSpPr txBox="1"/>
      </xdr:nvSpPr>
      <xdr:spPr>
        <a:xfrm>
          <a:off x="17776267" y="98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154412</xdr:rowOff>
    </xdr:from>
    <xdr:ext cx="469744" cy="259045"/>
    <xdr:sp macro="" textlink="">
      <xdr:nvSpPr>
        <xdr:cNvPr id="621" name="n_3aveValue【学校施設】&#10;一人当たり面積">
          <a:extLst>
            <a:ext uri="{FF2B5EF4-FFF2-40B4-BE49-F238E27FC236}">
              <a16:creationId xmlns:a16="http://schemas.microsoft.com/office/drawing/2014/main" id="{CECF13AE-97BB-4846-A28E-6FDCF90D5FA3}"/>
            </a:ext>
          </a:extLst>
        </xdr:cNvPr>
        <xdr:cNvSpPr txBox="1"/>
      </xdr:nvSpPr>
      <xdr:spPr>
        <a:xfrm>
          <a:off x="17001567" y="987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170742</xdr:rowOff>
    </xdr:from>
    <xdr:ext cx="469744" cy="259045"/>
    <xdr:sp macro="" textlink="">
      <xdr:nvSpPr>
        <xdr:cNvPr id="622" name="n_4aveValue【学校施設】&#10;一人当たり面積">
          <a:extLst>
            <a:ext uri="{FF2B5EF4-FFF2-40B4-BE49-F238E27FC236}">
              <a16:creationId xmlns:a16="http://schemas.microsoft.com/office/drawing/2014/main" id="{E1449448-BCB9-46F5-A51A-DFAF8041F0B3}"/>
            </a:ext>
          </a:extLst>
        </xdr:cNvPr>
        <xdr:cNvSpPr txBox="1"/>
      </xdr:nvSpPr>
      <xdr:spPr>
        <a:xfrm>
          <a:off x="16226867" y="989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73496</xdr:rowOff>
    </xdr:from>
    <xdr:ext cx="469744" cy="259045"/>
    <xdr:sp macro="" textlink="">
      <xdr:nvSpPr>
        <xdr:cNvPr id="623" name="n_1mainValue【学校施設】&#10;一人当たり面積">
          <a:extLst>
            <a:ext uri="{FF2B5EF4-FFF2-40B4-BE49-F238E27FC236}">
              <a16:creationId xmlns:a16="http://schemas.microsoft.com/office/drawing/2014/main" id="{90AD0639-6D57-463B-9744-EEFF1F9FF107}"/>
            </a:ext>
          </a:extLst>
        </xdr:cNvPr>
        <xdr:cNvSpPr txBox="1"/>
      </xdr:nvSpPr>
      <xdr:spPr>
        <a:xfrm>
          <a:off x="18561127" y="1046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74584</xdr:rowOff>
    </xdr:from>
    <xdr:ext cx="469744" cy="259045"/>
    <xdr:sp macro="" textlink="">
      <xdr:nvSpPr>
        <xdr:cNvPr id="624" name="n_2mainValue【学校施設】&#10;一人当たり面積">
          <a:extLst>
            <a:ext uri="{FF2B5EF4-FFF2-40B4-BE49-F238E27FC236}">
              <a16:creationId xmlns:a16="http://schemas.microsoft.com/office/drawing/2014/main" id="{8C4EFDE2-F167-4D0F-9062-16A59DE09983}"/>
            </a:ext>
          </a:extLst>
        </xdr:cNvPr>
        <xdr:cNvSpPr txBox="1"/>
      </xdr:nvSpPr>
      <xdr:spPr>
        <a:xfrm>
          <a:off x="17776267" y="1046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74584</xdr:rowOff>
    </xdr:from>
    <xdr:ext cx="469744" cy="259045"/>
    <xdr:sp macro="" textlink="">
      <xdr:nvSpPr>
        <xdr:cNvPr id="625" name="n_3mainValue【学校施設】&#10;一人当たり面積">
          <a:extLst>
            <a:ext uri="{FF2B5EF4-FFF2-40B4-BE49-F238E27FC236}">
              <a16:creationId xmlns:a16="http://schemas.microsoft.com/office/drawing/2014/main" id="{E3CC6776-613F-45F4-B70F-1120854B2B2C}"/>
            </a:ext>
          </a:extLst>
        </xdr:cNvPr>
        <xdr:cNvSpPr txBox="1"/>
      </xdr:nvSpPr>
      <xdr:spPr>
        <a:xfrm>
          <a:off x="17001567" y="1046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74584</xdr:rowOff>
    </xdr:from>
    <xdr:ext cx="469744" cy="259045"/>
    <xdr:sp macro="" textlink="">
      <xdr:nvSpPr>
        <xdr:cNvPr id="626" name="n_4mainValue【学校施設】&#10;一人当たり面積">
          <a:extLst>
            <a:ext uri="{FF2B5EF4-FFF2-40B4-BE49-F238E27FC236}">
              <a16:creationId xmlns:a16="http://schemas.microsoft.com/office/drawing/2014/main" id="{9EEF9F5E-CA41-4F69-9C87-63F0247CB8B0}"/>
            </a:ext>
          </a:extLst>
        </xdr:cNvPr>
        <xdr:cNvSpPr txBox="1"/>
      </xdr:nvSpPr>
      <xdr:spPr>
        <a:xfrm>
          <a:off x="16226867" y="1046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34C3124D-49D1-4058-A11C-EAA9052C2CB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7C0D6F82-2A34-47E1-96F8-5970CA99424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4AFDF7EA-84AB-48CA-B602-D03D3C51421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7DDADFBD-71D8-4DB2-A8F1-684A47E8C9B7}"/>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404BF435-AE0F-42D7-AD11-3DB242993D4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D9569CA-811A-4B32-B08D-84F2FCC625E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2C8A165A-B58E-45F9-88F8-B9654C5D4EA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6686B0CD-8E72-45E0-A73F-B20C6B30B727}"/>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1058813A-7F1E-4E03-8827-421824DBB23A}"/>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D8339E1-783D-4FDC-947D-EF68836503CA}"/>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DF53FD5E-45A8-4066-80C0-532A77EA8839}"/>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0B3B400F-8CD7-44FF-9C20-E68F43FFCC8F}"/>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11593F6F-A37B-4D10-957B-C6BF9A516ECF}"/>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AF874F64-34D2-42B4-B790-9972EFA457DA}"/>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021805DE-19A1-46CC-802E-078E2DA9BDB9}"/>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3B2C08F6-936C-4505-AFAA-6ED3BE94EDAC}"/>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E617BDF6-01E7-43C0-B2A3-E63B57A45B55}"/>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91DBA7F4-8AA8-48F5-AC77-E7819CC8CA7D}"/>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91F9F832-3D64-4CAD-8424-808D33354429}"/>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8A2FB265-DF68-42D6-8465-B33B75C3D565}"/>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C9ECE710-6F19-4A78-B7BF-FF03096A43CF}"/>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39F7FF51-1ED9-48E4-B011-B80FEF483541}"/>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2E6FEACA-E0E6-44D0-886F-F7A03288D6EE}"/>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C58C8346-5F9A-4C6F-9944-7AD0606E52CE}"/>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651" name="直線コネクタ 650">
          <a:extLst>
            <a:ext uri="{FF2B5EF4-FFF2-40B4-BE49-F238E27FC236}">
              <a16:creationId xmlns:a16="http://schemas.microsoft.com/office/drawing/2014/main" id="{3012BB3B-FEE2-401D-962F-5009629E7E24}"/>
            </a:ext>
          </a:extLst>
        </xdr:cNvPr>
        <xdr:cNvCxnSpPr/>
      </xdr:nvCxnSpPr>
      <xdr:spPr>
        <a:xfrm flipV="1">
          <a:off x="14375764" y="13100684"/>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児童館】&#10;有形固定資産減価償却率最小値テキスト">
          <a:extLst>
            <a:ext uri="{FF2B5EF4-FFF2-40B4-BE49-F238E27FC236}">
              <a16:creationId xmlns:a16="http://schemas.microsoft.com/office/drawing/2014/main" id="{AE9EE7D5-F45B-4BE2-85A2-6DF5C0B3E94A}"/>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a:extLst>
            <a:ext uri="{FF2B5EF4-FFF2-40B4-BE49-F238E27FC236}">
              <a16:creationId xmlns:a16="http://schemas.microsoft.com/office/drawing/2014/main" id="{63DF4F92-C9CB-4DE4-AB76-F29EF0E838AE}"/>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macro="" textlink="">
      <xdr:nvSpPr>
        <xdr:cNvPr id="654" name="【児童館】&#10;有形固定資産減価償却率最大値テキスト">
          <a:extLst>
            <a:ext uri="{FF2B5EF4-FFF2-40B4-BE49-F238E27FC236}">
              <a16:creationId xmlns:a16="http://schemas.microsoft.com/office/drawing/2014/main" id="{D30AE39F-DE45-4E3D-B9FF-CD46830DB76D}"/>
            </a:ext>
          </a:extLst>
        </xdr:cNvPr>
        <xdr:cNvSpPr txBox="1"/>
      </xdr:nvSpPr>
      <xdr:spPr>
        <a:xfrm>
          <a:off x="14414500" y="12883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655" name="直線コネクタ 654">
          <a:extLst>
            <a:ext uri="{FF2B5EF4-FFF2-40B4-BE49-F238E27FC236}">
              <a16:creationId xmlns:a16="http://schemas.microsoft.com/office/drawing/2014/main" id="{D3629496-F4F3-4460-888F-252C5F5071D3}"/>
            </a:ext>
          </a:extLst>
        </xdr:cNvPr>
        <xdr:cNvCxnSpPr/>
      </xdr:nvCxnSpPr>
      <xdr:spPr>
        <a:xfrm>
          <a:off x="14287500" y="131006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656" name="【児童館】&#10;有形固定資産減価償却率平均値テキスト">
          <a:extLst>
            <a:ext uri="{FF2B5EF4-FFF2-40B4-BE49-F238E27FC236}">
              <a16:creationId xmlns:a16="http://schemas.microsoft.com/office/drawing/2014/main" id="{DF1E9DF8-2ECD-48F8-95E8-5B579171B2F3}"/>
            </a:ext>
          </a:extLst>
        </xdr:cNvPr>
        <xdr:cNvSpPr txBox="1"/>
      </xdr:nvSpPr>
      <xdr:spPr>
        <a:xfrm>
          <a:off x="14414500" y="13495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657" name="フローチャート: 判断 656">
          <a:extLst>
            <a:ext uri="{FF2B5EF4-FFF2-40B4-BE49-F238E27FC236}">
              <a16:creationId xmlns:a16="http://schemas.microsoft.com/office/drawing/2014/main" id="{4720EC59-E041-4ED3-9A37-D54070608404}"/>
            </a:ext>
          </a:extLst>
        </xdr:cNvPr>
        <xdr:cNvSpPr/>
      </xdr:nvSpPr>
      <xdr:spPr>
        <a:xfrm>
          <a:off x="14325600" y="136404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658" name="フローチャート: 判断 657">
          <a:extLst>
            <a:ext uri="{FF2B5EF4-FFF2-40B4-BE49-F238E27FC236}">
              <a16:creationId xmlns:a16="http://schemas.microsoft.com/office/drawing/2014/main" id="{6D67FD24-D532-4661-82EE-50EB723DFE48}"/>
            </a:ext>
          </a:extLst>
        </xdr:cNvPr>
        <xdr:cNvSpPr/>
      </xdr:nvSpPr>
      <xdr:spPr>
        <a:xfrm>
          <a:off x="13578840" y="136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659" name="フローチャート: 判断 658">
          <a:extLst>
            <a:ext uri="{FF2B5EF4-FFF2-40B4-BE49-F238E27FC236}">
              <a16:creationId xmlns:a16="http://schemas.microsoft.com/office/drawing/2014/main" id="{B86EEEE2-1840-4002-A51F-7B8AA06B6935}"/>
            </a:ext>
          </a:extLst>
        </xdr:cNvPr>
        <xdr:cNvSpPr/>
      </xdr:nvSpPr>
      <xdr:spPr>
        <a:xfrm>
          <a:off x="1280414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92075</xdr:rowOff>
    </xdr:from>
    <xdr:to>
      <xdr:col>72</xdr:col>
      <xdr:colOff>38100</xdr:colOff>
      <xdr:row>82</xdr:row>
      <xdr:rowOff>22225</xdr:rowOff>
    </xdr:to>
    <xdr:sp macro="" textlink="">
      <xdr:nvSpPr>
        <xdr:cNvPr id="660" name="フローチャート: 判断 659">
          <a:extLst>
            <a:ext uri="{FF2B5EF4-FFF2-40B4-BE49-F238E27FC236}">
              <a16:creationId xmlns:a16="http://schemas.microsoft.com/office/drawing/2014/main" id="{8EB03F04-778B-46D7-9AA3-CFFE7429EAFB}"/>
            </a:ext>
          </a:extLst>
        </xdr:cNvPr>
        <xdr:cNvSpPr/>
      </xdr:nvSpPr>
      <xdr:spPr>
        <a:xfrm>
          <a:off x="12029440" y="136709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61" name="フローチャート: 判断 660">
          <a:extLst>
            <a:ext uri="{FF2B5EF4-FFF2-40B4-BE49-F238E27FC236}">
              <a16:creationId xmlns:a16="http://schemas.microsoft.com/office/drawing/2014/main" id="{02BA5CF7-D8A1-429D-AD3C-34000AACC26B}"/>
            </a:ext>
          </a:extLst>
        </xdr:cNvPr>
        <xdr:cNvSpPr/>
      </xdr:nvSpPr>
      <xdr:spPr>
        <a:xfrm>
          <a:off x="1123188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D719B4A7-DD84-4531-8DB8-4BC97E1BD86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9F42806A-65B3-43C9-9CCD-4B1C0542AA5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AE5F643F-B4BF-489D-B9AA-A38BCEA6EE2A}"/>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FAA01D32-BD15-4C3D-8FB0-9DF7C8E935FD}"/>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780DA5F6-45E2-4E4F-9219-17D39AA64E1F}"/>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107314</xdr:rowOff>
    </xdr:from>
    <xdr:to>
      <xdr:col>85</xdr:col>
      <xdr:colOff>177800</xdr:colOff>
      <xdr:row>83</xdr:row>
      <xdr:rowOff>37464</xdr:rowOff>
    </xdr:to>
    <xdr:sp macro="" textlink="">
      <xdr:nvSpPr>
        <xdr:cNvPr id="667" name="楕円 666">
          <a:extLst>
            <a:ext uri="{FF2B5EF4-FFF2-40B4-BE49-F238E27FC236}">
              <a16:creationId xmlns:a16="http://schemas.microsoft.com/office/drawing/2014/main" id="{05E7CA0A-2CC4-42FB-B943-D6F652851D73}"/>
            </a:ext>
          </a:extLst>
        </xdr:cNvPr>
        <xdr:cNvSpPr/>
      </xdr:nvSpPr>
      <xdr:spPr>
        <a:xfrm>
          <a:off x="14325600" y="1385379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85741</xdr:rowOff>
    </xdr:from>
    <xdr:ext cx="405111" cy="259045"/>
    <xdr:sp macro="" textlink="">
      <xdr:nvSpPr>
        <xdr:cNvPr id="668" name="【児童館】&#10;有形固定資産減価償却率該当値テキスト">
          <a:extLst>
            <a:ext uri="{FF2B5EF4-FFF2-40B4-BE49-F238E27FC236}">
              <a16:creationId xmlns:a16="http://schemas.microsoft.com/office/drawing/2014/main" id="{C515D76B-9D17-4DC8-8E7A-0593E840A2B0}"/>
            </a:ext>
          </a:extLst>
        </xdr:cNvPr>
        <xdr:cNvSpPr txBox="1"/>
      </xdr:nvSpPr>
      <xdr:spPr>
        <a:xfrm>
          <a:off x="14414500" y="1383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73025</xdr:rowOff>
    </xdr:from>
    <xdr:to>
      <xdr:col>81</xdr:col>
      <xdr:colOff>101600</xdr:colOff>
      <xdr:row>83</xdr:row>
      <xdr:rowOff>3175</xdr:rowOff>
    </xdr:to>
    <xdr:sp macro="" textlink="">
      <xdr:nvSpPr>
        <xdr:cNvPr id="669" name="楕円 668">
          <a:extLst>
            <a:ext uri="{FF2B5EF4-FFF2-40B4-BE49-F238E27FC236}">
              <a16:creationId xmlns:a16="http://schemas.microsoft.com/office/drawing/2014/main" id="{44D86026-27C0-41A1-9A97-59F6A2A7717C}"/>
            </a:ext>
          </a:extLst>
        </xdr:cNvPr>
        <xdr:cNvSpPr/>
      </xdr:nvSpPr>
      <xdr:spPr>
        <a:xfrm>
          <a:off x="13578840" y="13819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123825</xdr:rowOff>
    </xdr:from>
    <xdr:to>
      <xdr:col>85</xdr:col>
      <xdr:colOff>127000</xdr:colOff>
      <xdr:row>82</xdr:row>
      <xdr:rowOff>158114</xdr:rowOff>
    </xdr:to>
    <xdr:cxnSp macro="">
      <xdr:nvCxnSpPr>
        <xdr:cNvPr id="670" name="直線コネクタ 669">
          <a:extLst>
            <a:ext uri="{FF2B5EF4-FFF2-40B4-BE49-F238E27FC236}">
              <a16:creationId xmlns:a16="http://schemas.microsoft.com/office/drawing/2014/main" id="{D74AD37D-5CBA-451C-BC9F-BCF2BCB970EC}"/>
            </a:ext>
          </a:extLst>
        </xdr:cNvPr>
        <xdr:cNvCxnSpPr/>
      </xdr:nvCxnSpPr>
      <xdr:spPr>
        <a:xfrm>
          <a:off x="13629640" y="13870305"/>
          <a:ext cx="7467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71" name="楕円 670">
          <a:extLst>
            <a:ext uri="{FF2B5EF4-FFF2-40B4-BE49-F238E27FC236}">
              <a16:creationId xmlns:a16="http://schemas.microsoft.com/office/drawing/2014/main" id="{D1B33AFB-2D6D-4233-B2F0-2E53C1D88DEF}"/>
            </a:ext>
          </a:extLst>
        </xdr:cNvPr>
        <xdr:cNvSpPr/>
      </xdr:nvSpPr>
      <xdr:spPr>
        <a:xfrm>
          <a:off x="12804140" y="1379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97155</xdr:rowOff>
    </xdr:from>
    <xdr:to>
      <xdr:col>81</xdr:col>
      <xdr:colOff>50800</xdr:colOff>
      <xdr:row>82</xdr:row>
      <xdr:rowOff>123825</xdr:rowOff>
    </xdr:to>
    <xdr:cxnSp macro="">
      <xdr:nvCxnSpPr>
        <xdr:cNvPr id="672" name="直線コネクタ 671">
          <a:extLst>
            <a:ext uri="{FF2B5EF4-FFF2-40B4-BE49-F238E27FC236}">
              <a16:creationId xmlns:a16="http://schemas.microsoft.com/office/drawing/2014/main" id="{E01A6016-0A51-4156-8DEA-C9E971EAD941}"/>
            </a:ext>
          </a:extLst>
        </xdr:cNvPr>
        <xdr:cNvCxnSpPr/>
      </xdr:nvCxnSpPr>
      <xdr:spPr>
        <a:xfrm>
          <a:off x="12854940" y="1384363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13970</xdr:rowOff>
    </xdr:from>
    <xdr:to>
      <xdr:col>72</xdr:col>
      <xdr:colOff>38100</xdr:colOff>
      <xdr:row>82</xdr:row>
      <xdr:rowOff>115570</xdr:rowOff>
    </xdr:to>
    <xdr:sp macro="" textlink="">
      <xdr:nvSpPr>
        <xdr:cNvPr id="673" name="楕円 672">
          <a:extLst>
            <a:ext uri="{FF2B5EF4-FFF2-40B4-BE49-F238E27FC236}">
              <a16:creationId xmlns:a16="http://schemas.microsoft.com/office/drawing/2014/main" id="{912D4FDC-0961-44E4-8E79-15906065054C}"/>
            </a:ext>
          </a:extLst>
        </xdr:cNvPr>
        <xdr:cNvSpPr/>
      </xdr:nvSpPr>
      <xdr:spPr>
        <a:xfrm>
          <a:off x="12029440" y="137604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64770</xdr:rowOff>
    </xdr:from>
    <xdr:to>
      <xdr:col>76</xdr:col>
      <xdr:colOff>114300</xdr:colOff>
      <xdr:row>82</xdr:row>
      <xdr:rowOff>97155</xdr:rowOff>
    </xdr:to>
    <xdr:cxnSp macro="">
      <xdr:nvCxnSpPr>
        <xdr:cNvPr id="674" name="直線コネクタ 673">
          <a:extLst>
            <a:ext uri="{FF2B5EF4-FFF2-40B4-BE49-F238E27FC236}">
              <a16:creationId xmlns:a16="http://schemas.microsoft.com/office/drawing/2014/main" id="{3A7D09B3-260A-4E53-B95F-B6E110151515}"/>
            </a:ext>
          </a:extLst>
        </xdr:cNvPr>
        <xdr:cNvCxnSpPr/>
      </xdr:nvCxnSpPr>
      <xdr:spPr>
        <a:xfrm>
          <a:off x="12072620" y="13811250"/>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151130</xdr:rowOff>
    </xdr:from>
    <xdr:to>
      <xdr:col>67</xdr:col>
      <xdr:colOff>101600</xdr:colOff>
      <xdr:row>82</xdr:row>
      <xdr:rowOff>81280</xdr:rowOff>
    </xdr:to>
    <xdr:sp macro="" textlink="">
      <xdr:nvSpPr>
        <xdr:cNvPr id="675" name="楕円 674">
          <a:extLst>
            <a:ext uri="{FF2B5EF4-FFF2-40B4-BE49-F238E27FC236}">
              <a16:creationId xmlns:a16="http://schemas.microsoft.com/office/drawing/2014/main" id="{C96E726A-32AF-4964-9AFD-302F6998A789}"/>
            </a:ext>
          </a:extLst>
        </xdr:cNvPr>
        <xdr:cNvSpPr/>
      </xdr:nvSpPr>
      <xdr:spPr>
        <a:xfrm>
          <a:off x="11231880" y="13729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30480</xdr:rowOff>
    </xdr:from>
    <xdr:to>
      <xdr:col>71</xdr:col>
      <xdr:colOff>177800</xdr:colOff>
      <xdr:row>82</xdr:row>
      <xdr:rowOff>64770</xdr:rowOff>
    </xdr:to>
    <xdr:cxnSp macro="">
      <xdr:nvCxnSpPr>
        <xdr:cNvPr id="676" name="直線コネクタ 675">
          <a:extLst>
            <a:ext uri="{FF2B5EF4-FFF2-40B4-BE49-F238E27FC236}">
              <a16:creationId xmlns:a16="http://schemas.microsoft.com/office/drawing/2014/main" id="{33B5CC45-3DF1-4A25-9479-A5A22526C1D8}"/>
            </a:ext>
          </a:extLst>
        </xdr:cNvPr>
        <xdr:cNvCxnSpPr/>
      </xdr:nvCxnSpPr>
      <xdr:spPr>
        <a:xfrm>
          <a:off x="11282680" y="1377696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677" name="n_1aveValue【児童館】&#10;有形固定資産減価償却率">
          <a:extLst>
            <a:ext uri="{FF2B5EF4-FFF2-40B4-BE49-F238E27FC236}">
              <a16:creationId xmlns:a16="http://schemas.microsoft.com/office/drawing/2014/main" id="{539A4A64-2C02-4CAE-9D32-6551BEEBEF40}"/>
            </a:ext>
          </a:extLst>
        </xdr:cNvPr>
        <xdr:cNvSpPr txBox="1"/>
      </xdr:nvSpPr>
      <xdr:spPr>
        <a:xfrm>
          <a:off x="13437244" y="133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678" name="n_2aveValue【児童館】&#10;有形固定資産減価償却率">
          <a:extLst>
            <a:ext uri="{FF2B5EF4-FFF2-40B4-BE49-F238E27FC236}">
              <a16:creationId xmlns:a16="http://schemas.microsoft.com/office/drawing/2014/main" id="{5E508E4B-2293-44B1-8293-3948693A8EDA}"/>
            </a:ext>
          </a:extLst>
        </xdr:cNvPr>
        <xdr:cNvSpPr txBox="1"/>
      </xdr:nvSpPr>
      <xdr:spPr>
        <a:xfrm>
          <a:off x="126752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38752</xdr:rowOff>
    </xdr:from>
    <xdr:ext cx="405111" cy="259045"/>
    <xdr:sp macro="" textlink="">
      <xdr:nvSpPr>
        <xdr:cNvPr id="679" name="n_3aveValue【児童館】&#10;有形固定資産減価償却率">
          <a:extLst>
            <a:ext uri="{FF2B5EF4-FFF2-40B4-BE49-F238E27FC236}">
              <a16:creationId xmlns:a16="http://schemas.microsoft.com/office/drawing/2014/main" id="{42535052-E814-40DC-919D-21DC0B6BE614}"/>
            </a:ext>
          </a:extLst>
        </xdr:cNvPr>
        <xdr:cNvSpPr txBox="1"/>
      </xdr:nvSpPr>
      <xdr:spPr>
        <a:xfrm>
          <a:off x="119005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80" name="n_4aveValue【児童館】&#10;有形固定資産減価償却率">
          <a:extLst>
            <a:ext uri="{FF2B5EF4-FFF2-40B4-BE49-F238E27FC236}">
              <a16:creationId xmlns:a16="http://schemas.microsoft.com/office/drawing/2014/main" id="{2062EE5B-CA45-4E5C-A147-3F47C6CADAD5}"/>
            </a:ext>
          </a:extLst>
        </xdr:cNvPr>
        <xdr:cNvSpPr txBox="1"/>
      </xdr:nvSpPr>
      <xdr:spPr>
        <a:xfrm>
          <a:off x="1110298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165752</xdr:rowOff>
    </xdr:from>
    <xdr:ext cx="405111" cy="259045"/>
    <xdr:sp macro="" textlink="">
      <xdr:nvSpPr>
        <xdr:cNvPr id="681" name="n_1mainValue【児童館】&#10;有形固定資産減価償却率">
          <a:extLst>
            <a:ext uri="{FF2B5EF4-FFF2-40B4-BE49-F238E27FC236}">
              <a16:creationId xmlns:a16="http://schemas.microsoft.com/office/drawing/2014/main" id="{27135E4A-900B-48A0-BD0E-DFE925E0BBB1}"/>
            </a:ext>
          </a:extLst>
        </xdr:cNvPr>
        <xdr:cNvSpPr txBox="1"/>
      </xdr:nvSpPr>
      <xdr:spPr>
        <a:xfrm>
          <a:off x="13437244" y="1391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682" name="n_2mainValue【児童館】&#10;有形固定資産減価償却率">
          <a:extLst>
            <a:ext uri="{FF2B5EF4-FFF2-40B4-BE49-F238E27FC236}">
              <a16:creationId xmlns:a16="http://schemas.microsoft.com/office/drawing/2014/main" id="{DC100DF0-BC59-4422-B6D3-5F648A0FD3E2}"/>
            </a:ext>
          </a:extLst>
        </xdr:cNvPr>
        <xdr:cNvSpPr txBox="1"/>
      </xdr:nvSpPr>
      <xdr:spPr>
        <a:xfrm>
          <a:off x="12675244" y="1388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106697</xdr:rowOff>
    </xdr:from>
    <xdr:ext cx="405111" cy="259045"/>
    <xdr:sp macro="" textlink="">
      <xdr:nvSpPr>
        <xdr:cNvPr id="683" name="n_3mainValue【児童館】&#10;有形固定資産減価償却率">
          <a:extLst>
            <a:ext uri="{FF2B5EF4-FFF2-40B4-BE49-F238E27FC236}">
              <a16:creationId xmlns:a16="http://schemas.microsoft.com/office/drawing/2014/main" id="{0F360FE5-283E-4C19-8021-99965B73CA94}"/>
            </a:ext>
          </a:extLst>
        </xdr:cNvPr>
        <xdr:cNvSpPr txBox="1"/>
      </xdr:nvSpPr>
      <xdr:spPr>
        <a:xfrm>
          <a:off x="119005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72407</xdr:rowOff>
    </xdr:from>
    <xdr:ext cx="405111" cy="259045"/>
    <xdr:sp macro="" textlink="">
      <xdr:nvSpPr>
        <xdr:cNvPr id="684" name="n_4mainValue【児童館】&#10;有形固定資産減価償却率">
          <a:extLst>
            <a:ext uri="{FF2B5EF4-FFF2-40B4-BE49-F238E27FC236}">
              <a16:creationId xmlns:a16="http://schemas.microsoft.com/office/drawing/2014/main" id="{FF729FFE-AD42-4BF2-8E30-CAB663604BA9}"/>
            </a:ext>
          </a:extLst>
        </xdr:cNvPr>
        <xdr:cNvSpPr txBox="1"/>
      </xdr:nvSpPr>
      <xdr:spPr>
        <a:xfrm>
          <a:off x="11102984" y="1381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596E4115-21C6-4250-983A-D0832E8028F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DBD21A63-3269-49C4-9287-DC2901ECC62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1F6373CC-43BC-4C61-86D0-33ACB8D4E21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E637584C-F24F-4D38-944B-0872CB94D0D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7BA51DE9-63E9-4D9D-A6A9-C88B0955EDE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8E2A38CD-26C4-4F15-8154-1E9FB22C621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8C135C45-BBCF-4A9B-8B47-83D6AFA580A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84A3087A-996E-48AC-A107-C98BEF30246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69B2EBAA-E008-4288-AF25-EB175B444068}"/>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56C3A803-6B8F-45D8-8FF0-FCFC8A5CBCDC}"/>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E16B4A77-7EFE-470C-AF75-1EB9B9B9D793}"/>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8E449E5E-DE7A-4E15-8DC2-A5BF2EC61941}"/>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AA342CE5-307D-4DA2-9EEE-1AB11B8E5FCD}"/>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32385E1E-13F0-4EF6-B712-5010B3D541DE}"/>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ED585293-FFC9-4F07-93B9-18D417BCEA47}"/>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9F0E8157-32DF-4611-874F-5110C13DBFF6}"/>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ACCA97A4-2795-4FFF-AAF1-A53AE2CD7B41}"/>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6C8D0874-224D-4BC9-90F7-41BE96ABCE73}"/>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EADE9F91-CB73-432B-9B6F-A9297D7151BC}"/>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5F30CB6A-06A8-4388-B029-19AD04124C3C}"/>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49475CD1-F95D-4B08-AAC5-63D39E2F296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89D107C7-8399-4BF9-B80F-B342358C4126}"/>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D1EB6093-C65A-4AC8-99D0-3E8A12F1178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708" name="直線コネクタ 707">
          <a:extLst>
            <a:ext uri="{FF2B5EF4-FFF2-40B4-BE49-F238E27FC236}">
              <a16:creationId xmlns:a16="http://schemas.microsoft.com/office/drawing/2014/main" id="{23BE6C67-9A43-4ABF-9E84-9FE9D61EDA3E}"/>
            </a:ext>
          </a:extLst>
        </xdr:cNvPr>
        <xdr:cNvCxnSpPr/>
      </xdr:nvCxnSpPr>
      <xdr:spPr>
        <a:xfrm flipV="1">
          <a:off x="19509104" y="1328166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9" name="【児童館】&#10;一人当たり面積最小値テキスト">
          <a:extLst>
            <a:ext uri="{FF2B5EF4-FFF2-40B4-BE49-F238E27FC236}">
              <a16:creationId xmlns:a16="http://schemas.microsoft.com/office/drawing/2014/main" id="{43536083-ED03-46AC-BA3B-E730EA1A1E8A}"/>
            </a:ext>
          </a:extLst>
        </xdr:cNvPr>
        <xdr:cNvSpPr txBox="1"/>
      </xdr:nvSpPr>
      <xdr:spPr>
        <a:xfrm>
          <a:off x="19547840"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a:extLst>
            <a:ext uri="{FF2B5EF4-FFF2-40B4-BE49-F238E27FC236}">
              <a16:creationId xmlns:a16="http://schemas.microsoft.com/office/drawing/2014/main" id="{3BAEE4EB-91C6-4412-8B0F-0F85DD3BD6F7}"/>
            </a:ext>
          </a:extLst>
        </xdr:cNvPr>
        <xdr:cNvCxnSpPr/>
      </xdr:nvCxnSpPr>
      <xdr:spPr>
        <a:xfrm>
          <a:off x="19443700" y="1447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macro="" textlink="">
      <xdr:nvSpPr>
        <xdr:cNvPr id="711" name="【児童館】&#10;一人当たり面積最大値テキスト">
          <a:extLst>
            <a:ext uri="{FF2B5EF4-FFF2-40B4-BE49-F238E27FC236}">
              <a16:creationId xmlns:a16="http://schemas.microsoft.com/office/drawing/2014/main" id="{4F8FA9E3-926B-4860-AEDF-CFE8C9E7D4F5}"/>
            </a:ext>
          </a:extLst>
        </xdr:cNvPr>
        <xdr:cNvSpPr txBox="1"/>
      </xdr:nvSpPr>
      <xdr:spPr>
        <a:xfrm>
          <a:off x="1954784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712" name="直線コネクタ 711">
          <a:extLst>
            <a:ext uri="{FF2B5EF4-FFF2-40B4-BE49-F238E27FC236}">
              <a16:creationId xmlns:a16="http://schemas.microsoft.com/office/drawing/2014/main" id="{B80956A0-64F6-43C2-B41C-5DC0513DD057}"/>
            </a:ext>
          </a:extLst>
        </xdr:cNvPr>
        <xdr:cNvCxnSpPr/>
      </xdr:nvCxnSpPr>
      <xdr:spPr>
        <a:xfrm>
          <a:off x="19443700" y="1328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86377</xdr:rowOff>
    </xdr:from>
    <xdr:ext cx="469744" cy="259045"/>
    <xdr:sp macro="" textlink="">
      <xdr:nvSpPr>
        <xdr:cNvPr id="713" name="【児童館】&#10;一人当たり面積平均値テキスト">
          <a:extLst>
            <a:ext uri="{FF2B5EF4-FFF2-40B4-BE49-F238E27FC236}">
              <a16:creationId xmlns:a16="http://schemas.microsoft.com/office/drawing/2014/main" id="{15A95FC1-51BE-4D93-AFB8-A761365B111E}"/>
            </a:ext>
          </a:extLst>
        </xdr:cNvPr>
        <xdr:cNvSpPr txBox="1"/>
      </xdr:nvSpPr>
      <xdr:spPr>
        <a:xfrm>
          <a:off x="19547840" y="1400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14" name="フローチャート: 判断 713">
          <a:extLst>
            <a:ext uri="{FF2B5EF4-FFF2-40B4-BE49-F238E27FC236}">
              <a16:creationId xmlns:a16="http://schemas.microsoft.com/office/drawing/2014/main" id="{E3587029-D39E-4C4B-ABAB-B6D395CD1344}"/>
            </a:ext>
          </a:extLst>
        </xdr:cNvPr>
        <xdr:cNvSpPr/>
      </xdr:nvSpPr>
      <xdr:spPr>
        <a:xfrm>
          <a:off x="1945894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715" name="フローチャート: 判断 714">
          <a:extLst>
            <a:ext uri="{FF2B5EF4-FFF2-40B4-BE49-F238E27FC236}">
              <a16:creationId xmlns:a16="http://schemas.microsoft.com/office/drawing/2014/main" id="{1EBAD091-D6C8-4F15-9CE6-076C2AB9BC2A}"/>
            </a:ext>
          </a:extLst>
        </xdr:cNvPr>
        <xdr:cNvSpPr/>
      </xdr:nvSpPr>
      <xdr:spPr>
        <a:xfrm>
          <a:off x="18735040" y="141452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120650</xdr:rowOff>
    </xdr:from>
    <xdr:to>
      <xdr:col>107</xdr:col>
      <xdr:colOff>101600</xdr:colOff>
      <xdr:row>85</xdr:row>
      <xdr:rowOff>50800</xdr:rowOff>
    </xdr:to>
    <xdr:sp macro="" textlink="">
      <xdr:nvSpPr>
        <xdr:cNvPr id="716" name="フローチャート: 判断 715">
          <a:extLst>
            <a:ext uri="{FF2B5EF4-FFF2-40B4-BE49-F238E27FC236}">
              <a16:creationId xmlns:a16="http://schemas.microsoft.com/office/drawing/2014/main" id="{0288EACB-14CE-4CB0-9D6F-61E2724D978E}"/>
            </a:ext>
          </a:extLst>
        </xdr:cNvPr>
        <xdr:cNvSpPr/>
      </xdr:nvSpPr>
      <xdr:spPr>
        <a:xfrm>
          <a:off x="17937480" y="14202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17" name="フローチャート: 判断 716">
          <a:extLst>
            <a:ext uri="{FF2B5EF4-FFF2-40B4-BE49-F238E27FC236}">
              <a16:creationId xmlns:a16="http://schemas.microsoft.com/office/drawing/2014/main" id="{F12776A9-6B34-44D7-B348-E7F9D1002288}"/>
            </a:ext>
          </a:extLst>
        </xdr:cNvPr>
        <xdr:cNvSpPr/>
      </xdr:nvSpPr>
      <xdr:spPr>
        <a:xfrm>
          <a:off x="17162780" y="14183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18" name="フローチャート: 判断 717">
          <a:extLst>
            <a:ext uri="{FF2B5EF4-FFF2-40B4-BE49-F238E27FC236}">
              <a16:creationId xmlns:a16="http://schemas.microsoft.com/office/drawing/2014/main" id="{434B6860-6970-44F8-BE97-2840B947C625}"/>
            </a:ext>
          </a:extLst>
        </xdr:cNvPr>
        <xdr:cNvSpPr/>
      </xdr:nvSpPr>
      <xdr:spPr>
        <a:xfrm>
          <a:off x="16388080" y="1418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DB4ACBE-C155-4544-A32E-B568D9002F08}"/>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E30E6FA-DF59-4798-998E-A0F774F8363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B22E74F0-A050-4AF0-9152-ED5494CB4F3B}"/>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6ED9E835-2A7C-4FBF-9C71-E5F20118864D}"/>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39599D6A-0540-4328-8BFB-D3E1DDB35EA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24" name="楕円 723">
          <a:extLst>
            <a:ext uri="{FF2B5EF4-FFF2-40B4-BE49-F238E27FC236}">
              <a16:creationId xmlns:a16="http://schemas.microsoft.com/office/drawing/2014/main" id="{A47C12A5-D6BF-4E61-ADA1-86A19343380C}"/>
            </a:ext>
          </a:extLst>
        </xdr:cNvPr>
        <xdr:cNvSpPr/>
      </xdr:nvSpPr>
      <xdr:spPr>
        <a:xfrm>
          <a:off x="1945894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725" name="【児童館】&#10;一人当たり面積該当値テキスト">
          <a:extLst>
            <a:ext uri="{FF2B5EF4-FFF2-40B4-BE49-F238E27FC236}">
              <a16:creationId xmlns:a16="http://schemas.microsoft.com/office/drawing/2014/main" id="{60090EE3-9965-4AAD-9121-F051E7158C8C}"/>
            </a:ext>
          </a:extLst>
        </xdr:cNvPr>
        <xdr:cNvSpPr txBox="1"/>
      </xdr:nvSpPr>
      <xdr:spPr>
        <a:xfrm>
          <a:off x="19547840" y="1425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26" name="楕円 725">
          <a:extLst>
            <a:ext uri="{FF2B5EF4-FFF2-40B4-BE49-F238E27FC236}">
              <a16:creationId xmlns:a16="http://schemas.microsoft.com/office/drawing/2014/main" id="{AA0B88A2-C1AF-4572-AF41-E89984367396}"/>
            </a:ext>
          </a:extLst>
        </xdr:cNvPr>
        <xdr:cNvSpPr/>
      </xdr:nvSpPr>
      <xdr:spPr>
        <a:xfrm>
          <a:off x="18735040" y="14331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727" name="直線コネクタ 726">
          <a:extLst>
            <a:ext uri="{FF2B5EF4-FFF2-40B4-BE49-F238E27FC236}">
              <a16:creationId xmlns:a16="http://schemas.microsoft.com/office/drawing/2014/main" id="{CBEFCA91-9402-42F0-9D1E-2C37085E56E1}"/>
            </a:ext>
          </a:extLst>
        </xdr:cNvPr>
        <xdr:cNvCxnSpPr/>
      </xdr:nvCxnSpPr>
      <xdr:spPr>
        <a:xfrm>
          <a:off x="18778220" y="143827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28" name="楕円 727">
          <a:extLst>
            <a:ext uri="{FF2B5EF4-FFF2-40B4-BE49-F238E27FC236}">
              <a16:creationId xmlns:a16="http://schemas.microsoft.com/office/drawing/2014/main" id="{E5C8CFAF-EB3D-45AB-B477-33BAC03F9EA2}"/>
            </a:ext>
          </a:extLst>
        </xdr:cNvPr>
        <xdr:cNvSpPr/>
      </xdr:nvSpPr>
      <xdr:spPr>
        <a:xfrm>
          <a:off x="1793748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729" name="直線コネクタ 728">
          <a:extLst>
            <a:ext uri="{FF2B5EF4-FFF2-40B4-BE49-F238E27FC236}">
              <a16:creationId xmlns:a16="http://schemas.microsoft.com/office/drawing/2014/main" id="{8B7C8AB8-7F65-451F-B610-D92018F466D1}"/>
            </a:ext>
          </a:extLst>
        </xdr:cNvPr>
        <xdr:cNvCxnSpPr/>
      </xdr:nvCxnSpPr>
      <xdr:spPr>
        <a:xfrm>
          <a:off x="17988280" y="143827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30" name="楕円 729">
          <a:extLst>
            <a:ext uri="{FF2B5EF4-FFF2-40B4-BE49-F238E27FC236}">
              <a16:creationId xmlns:a16="http://schemas.microsoft.com/office/drawing/2014/main" id="{7A42238F-CB96-4D81-AB54-F2FFFFD2412F}"/>
            </a:ext>
          </a:extLst>
        </xdr:cNvPr>
        <xdr:cNvSpPr/>
      </xdr:nvSpPr>
      <xdr:spPr>
        <a:xfrm>
          <a:off x="1716278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731" name="直線コネクタ 730">
          <a:extLst>
            <a:ext uri="{FF2B5EF4-FFF2-40B4-BE49-F238E27FC236}">
              <a16:creationId xmlns:a16="http://schemas.microsoft.com/office/drawing/2014/main" id="{A968E225-FF34-432C-930E-8F86C9DD1BFC}"/>
            </a:ext>
          </a:extLst>
        </xdr:cNvPr>
        <xdr:cNvCxnSpPr/>
      </xdr:nvCxnSpPr>
      <xdr:spPr>
        <a:xfrm>
          <a:off x="17213580" y="143827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732" name="楕円 731">
          <a:extLst>
            <a:ext uri="{FF2B5EF4-FFF2-40B4-BE49-F238E27FC236}">
              <a16:creationId xmlns:a16="http://schemas.microsoft.com/office/drawing/2014/main" id="{845680BF-03DC-44A2-BDA2-AA6EC4AA127A}"/>
            </a:ext>
          </a:extLst>
        </xdr:cNvPr>
        <xdr:cNvSpPr/>
      </xdr:nvSpPr>
      <xdr:spPr>
        <a:xfrm>
          <a:off x="16388080" y="14331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33" name="直線コネクタ 732">
          <a:extLst>
            <a:ext uri="{FF2B5EF4-FFF2-40B4-BE49-F238E27FC236}">
              <a16:creationId xmlns:a16="http://schemas.microsoft.com/office/drawing/2014/main" id="{21A7110B-7D28-418A-A45E-E7680ED249CA}"/>
            </a:ext>
          </a:extLst>
        </xdr:cNvPr>
        <xdr:cNvCxnSpPr/>
      </xdr:nvCxnSpPr>
      <xdr:spPr>
        <a:xfrm>
          <a:off x="16431260" y="143827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10177</xdr:rowOff>
    </xdr:from>
    <xdr:ext cx="469744" cy="259045"/>
    <xdr:sp macro="" textlink="">
      <xdr:nvSpPr>
        <xdr:cNvPr id="734" name="n_1aveValue【児童館】&#10;一人当たり面積">
          <a:extLst>
            <a:ext uri="{FF2B5EF4-FFF2-40B4-BE49-F238E27FC236}">
              <a16:creationId xmlns:a16="http://schemas.microsoft.com/office/drawing/2014/main" id="{A4C050C9-B4EC-4AAD-BCB7-7370E7D196FA}"/>
            </a:ext>
          </a:extLst>
        </xdr:cNvPr>
        <xdr:cNvSpPr txBox="1"/>
      </xdr:nvSpPr>
      <xdr:spPr>
        <a:xfrm>
          <a:off x="185611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67327</xdr:rowOff>
    </xdr:from>
    <xdr:ext cx="469744" cy="259045"/>
    <xdr:sp macro="" textlink="">
      <xdr:nvSpPr>
        <xdr:cNvPr id="735" name="n_2aveValue【児童館】&#10;一人当たり面積">
          <a:extLst>
            <a:ext uri="{FF2B5EF4-FFF2-40B4-BE49-F238E27FC236}">
              <a16:creationId xmlns:a16="http://schemas.microsoft.com/office/drawing/2014/main" id="{C439F958-26E0-47DC-BCE4-0709B4115FD1}"/>
            </a:ext>
          </a:extLst>
        </xdr:cNvPr>
        <xdr:cNvSpPr txBox="1"/>
      </xdr:nvSpPr>
      <xdr:spPr>
        <a:xfrm>
          <a:off x="1777626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36" name="n_3aveValue【児童館】&#10;一人当たり面積">
          <a:extLst>
            <a:ext uri="{FF2B5EF4-FFF2-40B4-BE49-F238E27FC236}">
              <a16:creationId xmlns:a16="http://schemas.microsoft.com/office/drawing/2014/main" id="{E07707D2-A232-4F76-9B4D-4DD4796F3F06}"/>
            </a:ext>
          </a:extLst>
        </xdr:cNvPr>
        <xdr:cNvSpPr txBox="1"/>
      </xdr:nvSpPr>
      <xdr:spPr>
        <a:xfrm>
          <a:off x="1700156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37" name="n_4aveValue【児童館】&#10;一人当たり面積">
          <a:extLst>
            <a:ext uri="{FF2B5EF4-FFF2-40B4-BE49-F238E27FC236}">
              <a16:creationId xmlns:a16="http://schemas.microsoft.com/office/drawing/2014/main" id="{AD2303EF-C3F0-49BC-8B03-43E83B391830}"/>
            </a:ext>
          </a:extLst>
        </xdr:cNvPr>
        <xdr:cNvSpPr txBox="1"/>
      </xdr:nvSpPr>
      <xdr:spPr>
        <a:xfrm>
          <a:off x="1622686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38" name="n_1mainValue【児童館】&#10;一人当たり面積">
          <a:extLst>
            <a:ext uri="{FF2B5EF4-FFF2-40B4-BE49-F238E27FC236}">
              <a16:creationId xmlns:a16="http://schemas.microsoft.com/office/drawing/2014/main" id="{DD7061D5-98FD-4989-BFC7-7E57E7986EB6}"/>
            </a:ext>
          </a:extLst>
        </xdr:cNvPr>
        <xdr:cNvSpPr txBox="1"/>
      </xdr:nvSpPr>
      <xdr:spPr>
        <a:xfrm>
          <a:off x="1856112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39" name="n_2mainValue【児童館】&#10;一人当たり面積">
          <a:extLst>
            <a:ext uri="{FF2B5EF4-FFF2-40B4-BE49-F238E27FC236}">
              <a16:creationId xmlns:a16="http://schemas.microsoft.com/office/drawing/2014/main" id="{8F457EA7-233F-4E9E-A27D-03FDFDEDCF6C}"/>
            </a:ext>
          </a:extLst>
        </xdr:cNvPr>
        <xdr:cNvSpPr txBox="1"/>
      </xdr:nvSpPr>
      <xdr:spPr>
        <a:xfrm>
          <a:off x="177762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40" name="n_3mainValue【児童館】&#10;一人当たり面積">
          <a:extLst>
            <a:ext uri="{FF2B5EF4-FFF2-40B4-BE49-F238E27FC236}">
              <a16:creationId xmlns:a16="http://schemas.microsoft.com/office/drawing/2014/main" id="{DC30C712-37CB-4292-894E-A1C9FA1E32E6}"/>
            </a:ext>
          </a:extLst>
        </xdr:cNvPr>
        <xdr:cNvSpPr txBox="1"/>
      </xdr:nvSpPr>
      <xdr:spPr>
        <a:xfrm>
          <a:off x="170015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41" name="n_4mainValue【児童館】&#10;一人当たり面積">
          <a:extLst>
            <a:ext uri="{FF2B5EF4-FFF2-40B4-BE49-F238E27FC236}">
              <a16:creationId xmlns:a16="http://schemas.microsoft.com/office/drawing/2014/main" id="{5ABE3DF5-A89A-4FFC-9068-542021194BA4}"/>
            </a:ext>
          </a:extLst>
        </xdr:cNvPr>
        <xdr:cNvSpPr txBox="1"/>
      </xdr:nvSpPr>
      <xdr:spPr>
        <a:xfrm>
          <a:off x="162268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5C8BDB15-DFBD-4DD0-9782-ED8AD0459E2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BEBDF699-3EC2-479D-A674-BB17B38CE6A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C1E21BF6-6A9C-47F1-9D9B-8D7BE4EC491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FFE4EB18-43B3-4E24-9302-583CE08FA93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98245199-4A48-426D-8A86-F92D5E496B7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9D1ED67D-F7E3-4BA3-B909-F3B3761D285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74396E3F-ECBB-47A0-BEB5-00E10A57892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D5AFC7E1-A8F9-406A-A53B-FA6E5318CDE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76BA608F-A4EA-482B-A65D-64C58B2E825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C418B92C-41F3-4ACF-BC82-E9A0B99A98D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C37F1270-7C5E-42DE-A98E-4B0F312ABEB8}"/>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B0A6A515-2E4D-47BC-B388-30AB14C65A6C}"/>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FBA11A8A-5DD8-4027-82CF-D45AE6FD4D9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7741D2E2-6D5F-43ED-A9CF-A4F2199752F5}"/>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6AF485C0-F5D5-40B6-9EC0-C4A26B20BAD5}"/>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72F48BA0-CF38-479E-8BC9-4459A4844306}"/>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34BDB45D-C745-4904-8DC1-0B68CA8C3F37}"/>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B46CF157-46C0-4891-8E9C-F93115E2AC4C}"/>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846197DF-EEA0-4C11-B9CE-58476EFF610F}"/>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DC6AC98D-0A34-4AD3-8DE7-CEF3C9B832D7}"/>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BE236970-E42B-48C8-A766-5537E5939189}"/>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D8CE6003-A0E1-4F3B-BC74-66308F046945}"/>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A7E333BB-F354-41C8-A03B-F46D8889DE50}"/>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D4DD6F31-E549-41F2-90D1-D5F5C76135FE}"/>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766" name="直線コネクタ 765">
          <a:extLst>
            <a:ext uri="{FF2B5EF4-FFF2-40B4-BE49-F238E27FC236}">
              <a16:creationId xmlns:a16="http://schemas.microsoft.com/office/drawing/2014/main" id="{5B891456-4E99-463F-83E9-BB492551B78A}"/>
            </a:ext>
          </a:extLst>
        </xdr:cNvPr>
        <xdr:cNvCxnSpPr/>
      </xdr:nvCxnSpPr>
      <xdr:spPr>
        <a:xfrm flipV="1">
          <a:off x="14375764" y="16729710"/>
          <a:ext cx="0" cy="1379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767" name="【公民館】&#10;有形固定資産減価償却率最小値テキスト">
          <a:extLst>
            <a:ext uri="{FF2B5EF4-FFF2-40B4-BE49-F238E27FC236}">
              <a16:creationId xmlns:a16="http://schemas.microsoft.com/office/drawing/2014/main" id="{59F6CF7C-F731-47E8-AD60-3A9DB7F27B6E}"/>
            </a:ext>
          </a:extLst>
        </xdr:cNvPr>
        <xdr:cNvSpPr txBox="1"/>
      </xdr:nvSpPr>
      <xdr:spPr>
        <a:xfrm>
          <a:off x="14414500" y="18112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768" name="直線コネクタ 767">
          <a:extLst>
            <a:ext uri="{FF2B5EF4-FFF2-40B4-BE49-F238E27FC236}">
              <a16:creationId xmlns:a16="http://schemas.microsoft.com/office/drawing/2014/main" id="{8CA8F2A4-5BBB-4C11-93B6-4259BEC702A3}"/>
            </a:ext>
          </a:extLst>
        </xdr:cNvPr>
        <xdr:cNvCxnSpPr/>
      </xdr:nvCxnSpPr>
      <xdr:spPr>
        <a:xfrm>
          <a:off x="14287500" y="181089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769" name="【公民館】&#10;有形固定資産減価償却率最大値テキスト">
          <a:extLst>
            <a:ext uri="{FF2B5EF4-FFF2-40B4-BE49-F238E27FC236}">
              <a16:creationId xmlns:a16="http://schemas.microsoft.com/office/drawing/2014/main" id="{D45A498E-B811-4530-9A40-7DD26F982847}"/>
            </a:ext>
          </a:extLst>
        </xdr:cNvPr>
        <xdr:cNvSpPr txBox="1"/>
      </xdr:nvSpPr>
      <xdr:spPr>
        <a:xfrm>
          <a:off x="14414500" y="1650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770" name="直線コネクタ 769">
          <a:extLst>
            <a:ext uri="{FF2B5EF4-FFF2-40B4-BE49-F238E27FC236}">
              <a16:creationId xmlns:a16="http://schemas.microsoft.com/office/drawing/2014/main" id="{1F8882C6-87D5-4C49-A527-AAAF632EA954}"/>
            </a:ext>
          </a:extLst>
        </xdr:cNvPr>
        <xdr:cNvCxnSpPr/>
      </xdr:nvCxnSpPr>
      <xdr:spPr>
        <a:xfrm>
          <a:off x="1428750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34307</xdr:rowOff>
    </xdr:from>
    <xdr:ext cx="405111" cy="259045"/>
    <xdr:sp macro="" textlink="">
      <xdr:nvSpPr>
        <xdr:cNvPr id="771" name="【公民館】&#10;有形固定資産減価償却率平均値テキスト">
          <a:extLst>
            <a:ext uri="{FF2B5EF4-FFF2-40B4-BE49-F238E27FC236}">
              <a16:creationId xmlns:a16="http://schemas.microsoft.com/office/drawing/2014/main" id="{624B2F8D-1E3C-4742-A6C9-16F55CD4DCF7}"/>
            </a:ext>
          </a:extLst>
        </xdr:cNvPr>
        <xdr:cNvSpPr txBox="1"/>
      </xdr:nvSpPr>
      <xdr:spPr>
        <a:xfrm>
          <a:off x="14414500" y="17468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772" name="フローチャート: 判断 771">
          <a:extLst>
            <a:ext uri="{FF2B5EF4-FFF2-40B4-BE49-F238E27FC236}">
              <a16:creationId xmlns:a16="http://schemas.microsoft.com/office/drawing/2014/main" id="{DE5F93A6-06C5-4145-92F6-824D2260E78A}"/>
            </a:ext>
          </a:extLst>
        </xdr:cNvPr>
        <xdr:cNvSpPr/>
      </xdr:nvSpPr>
      <xdr:spPr>
        <a:xfrm>
          <a:off x="14325600" y="174904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3" name="フローチャート: 判断 772">
          <a:extLst>
            <a:ext uri="{FF2B5EF4-FFF2-40B4-BE49-F238E27FC236}">
              <a16:creationId xmlns:a16="http://schemas.microsoft.com/office/drawing/2014/main" id="{975A5131-1BBD-4017-9026-98DBE6D2DE35}"/>
            </a:ext>
          </a:extLst>
        </xdr:cNvPr>
        <xdr:cNvSpPr/>
      </xdr:nvSpPr>
      <xdr:spPr>
        <a:xfrm>
          <a:off x="135788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774" name="フローチャート: 判断 773">
          <a:extLst>
            <a:ext uri="{FF2B5EF4-FFF2-40B4-BE49-F238E27FC236}">
              <a16:creationId xmlns:a16="http://schemas.microsoft.com/office/drawing/2014/main" id="{E984AD74-7F34-45D5-91A5-D6BFBC092BB0}"/>
            </a:ext>
          </a:extLst>
        </xdr:cNvPr>
        <xdr:cNvSpPr/>
      </xdr:nvSpPr>
      <xdr:spPr>
        <a:xfrm>
          <a:off x="12804140" y="17416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5" name="フローチャート: 判断 774">
          <a:extLst>
            <a:ext uri="{FF2B5EF4-FFF2-40B4-BE49-F238E27FC236}">
              <a16:creationId xmlns:a16="http://schemas.microsoft.com/office/drawing/2014/main" id="{8F44BBBA-FC0D-4883-930C-0D028FB2C2F9}"/>
            </a:ext>
          </a:extLst>
        </xdr:cNvPr>
        <xdr:cNvSpPr/>
      </xdr:nvSpPr>
      <xdr:spPr>
        <a:xfrm>
          <a:off x="12029440" y="17404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107314</xdr:rowOff>
    </xdr:from>
    <xdr:to>
      <xdr:col>67</xdr:col>
      <xdr:colOff>101600</xdr:colOff>
      <xdr:row>104</xdr:row>
      <xdr:rowOff>37464</xdr:rowOff>
    </xdr:to>
    <xdr:sp macro="" textlink="">
      <xdr:nvSpPr>
        <xdr:cNvPr id="776" name="フローチャート: 判断 775">
          <a:extLst>
            <a:ext uri="{FF2B5EF4-FFF2-40B4-BE49-F238E27FC236}">
              <a16:creationId xmlns:a16="http://schemas.microsoft.com/office/drawing/2014/main" id="{716182B4-151E-416C-8696-30BC02016575}"/>
            </a:ext>
          </a:extLst>
        </xdr:cNvPr>
        <xdr:cNvSpPr/>
      </xdr:nvSpPr>
      <xdr:spPr>
        <a:xfrm>
          <a:off x="11231880" y="173742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454F45D2-51DD-40C6-98FE-357D054E69C7}"/>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D65E4804-3592-4C34-B0EC-23D761772CC9}"/>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1221C598-C47A-4467-B494-93A10AFC988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B14E9BFE-96A6-4D10-B4C8-8C51CD19C88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721F77DC-450D-4952-8DEC-89F02DB7C34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19686</xdr:rowOff>
    </xdr:from>
    <xdr:to>
      <xdr:col>85</xdr:col>
      <xdr:colOff>177800</xdr:colOff>
      <xdr:row>103</xdr:row>
      <xdr:rowOff>121286</xdr:rowOff>
    </xdr:to>
    <xdr:sp macro="" textlink="">
      <xdr:nvSpPr>
        <xdr:cNvPr id="782" name="楕円 781">
          <a:extLst>
            <a:ext uri="{FF2B5EF4-FFF2-40B4-BE49-F238E27FC236}">
              <a16:creationId xmlns:a16="http://schemas.microsoft.com/office/drawing/2014/main" id="{B5A86665-4A13-4598-942E-BB198ADE311E}"/>
            </a:ext>
          </a:extLst>
        </xdr:cNvPr>
        <xdr:cNvSpPr/>
      </xdr:nvSpPr>
      <xdr:spPr>
        <a:xfrm>
          <a:off x="14325600" y="1728660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42563</xdr:rowOff>
    </xdr:from>
    <xdr:ext cx="405111" cy="259045"/>
    <xdr:sp macro="" textlink="">
      <xdr:nvSpPr>
        <xdr:cNvPr id="783" name="【公民館】&#10;有形固定資産減価償却率該当値テキスト">
          <a:extLst>
            <a:ext uri="{FF2B5EF4-FFF2-40B4-BE49-F238E27FC236}">
              <a16:creationId xmlns:a16="http://schemas.microsoft.com/office/drawing/2014/main" id="{FC14BCDB-DC64-49D2-87D8-B3DE2DADE793}"/>
            </a:ext>
          </a:extLst>
        </xdr:cNvPr>
        <xdr:cNvSpPr txBox="1"/>
      </xdr:nvSpPr>
      <xdr:spPr>
        <a:xfrm>
          <a:off x="14414500" y="1714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69214</xdr:rowOff>
    </xdr:from>
    <xdr:to>
      <xdr:col>81</xdr:col>
      <xdr:colOff>101600</xdr:colOff>
      <xdr:row>103</xdr:row>
      <xdr:rowOff>170814</xdr:rowOff>
    </xdr:to>
    <xdr:sp macro="" textlink="">
      <xdr:nvSpPr>
        <xdr:cNvPr id="784" name="楕円 783">
          <a:extLst>
            <a:ext uri="{FF2B5EF4-FFF2-40B4-BE49-F238E27FC236}">
              <a16:creationId xmlns:a16="http://schemas.microsoft.com/office/drawing/2014/main" id="{A51FBFE5-18D9-4B01-A885-06F53804A61F}"/>
            </a:ext>
          </a:extLst>
        </xdr:cNvPr>
        <xdr:cNvSpPr/>
      </xdr:nvSpPr>
      <xdr:spPr>
        <a:xfrm>
          <a:off x="13578840" y="1733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70486</xdr:rowOff>
    </xdr:from>
    <xdr:to>
      <xdr:col>85</xdr:col>
      <xdr:colOff>127000</xdr:colOff>
      <xdr:row>103</xdr:row>
      <xdr:rowOff>120014</xdr:rowOff>
    </xdr:to>
    <xdr:cxnSp macro="">
      <xdr:nvCxnSpPr>
        <xdr:cNvPr id="785" name="直線コネクタ 784">
          <a:extLst>
            <a:ext uri="{FF2B5EF4-FFF2-40B4-BE49-F238E27FC236}">
              <a16:creationId xmlns:a16="http://schemas.microsoft.com/office/drawing/2014/main" id="{9E401BD4-FA42-45B8-99F4-5B4684A58F8C}"/>
            </a:ext>
          </a:extLst>
        </xdr:cNvPr>
        <xdr:cNvCxnSpPr/>
      </xdr:nvCxnSpPr>
      <xdr:spPr>
        <a:xfrm flipV="1">
          <a:off x="13629640" y="17337406"/>
          <a:ext cx="74676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31114</xdr:rowOff>
    </xdr:from>
    <xdr:to>
      <xdr:col>76</xdr:col>
      <xdr:colOff>165100</xdr:colOff>
      <xdr:row>103</xdr:row>
      <xdr:rowOff>132714</xdr:rowOff>
    </xdr:to>
    <xdr:sp macro="" textlink="">
      <xdr:nvSpPr>
        <xdr:cNvPr id="786" name="楕円 785">
          <a:extLst>
            <a:ext uri="{FF2B5EF4-FFF2-40B4-BE49-F238E27FC236}">
              <a16:creationId xmlns:a16="http://schemas.microsoft.com/office/drawing/2014/main" id="{60A61377-24FF-4258-9DDE-16C4E15E8F5B}"/>
            </a:ext>
          </a:extLst>
        </xdr:cNvPr>
        <xdr:cNvSpPr/>
      </xdr:nvSpPr>
      <xdr:spPr>
        <a:xfrm>
          <a:off x="12804140" y="1729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81914</xdr:rowOff>
    </xdr:from>
    <xdr:to>
      <xdr:col>81</xdr:col>
      <xdr:colOff>50800</xdr:colOff>
      <xdr:row>103</xdr:row>
      <xdr:rowOff>120014</xdr:rowOff>
    </xdr:to>
    <xdr:cxnSp macro="">
      <xdr:nvCxnSpPr>
        <xdr:cNvPr id="787" name="直線コネクタ 786">
          <a:extLst>
            <a:ext uri="{FF2B5EF4-FFF2-40B4-BE49-F238E27FC236}">
              <a16:creationId xmlns:a16="http://schemas.microsoft.com/office/drawing/2014/main" id="{04C21623-EEE4-453A-997B-72ECE17E538F}"/>
            </a:ext>
          </a:extLst>
        </xdr:cNvPr>
        <xdr:cNvCxnSpPr/>
      </xdr:nvCxnSpPr>
      <xdr:spPr>
        <a:xfrm>
          <a:off x="12854940" y="17348834"/>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166370</xdr:rowOff>
    </xdr:from>
    <xdr:to>
      <xdr:col>72</xdr:col>
      <xdr:colOff>38100</xdr:colOff>
      <xdr:row>103</xdr:row>
      <xdr:rowOff>96520</xdr:rowOff>
    </xdr:to>
    <xdr:sp macro="" textlink="">
      <xdr:nvSpPr>
        <xdr:cNvPr id="788" name="楕円 787">
          <a:extLst>
            <a:ext uri="{FF2B5EF4-FFF2-40B4-BE49-F238E27FC236}">
              <a16:creationId xmlns:a16="http://schemas.microsoft.com/office/drawing/2014/main" id="{C202D0DF-38DF-4B69-A8A7-2D1CAB00EC8F}"/>
            </a:ext>
          </a:extLst>
        </xdr:cNvPr>
        <xdr:cNvSpPr/>
      </xdr:nvSpPr>
      <xdr:spPr>
        <a:xfrm>
          <a:off x="12029440" y="17265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45720</xdr:rowOff>
    </xdr:from>
    <xdr:to>
      <xdr:col>76</xdr:col>
      <xdr:colOff>114300</xdr:colOff>
      <xdr:row>103</xdr:row>
      <xdr:rowOff>81914</xdr:rowOff>
    </xdr:to>
    <xdr:cxnSp macro="">
      <xdr:nvCxnSpPr>
        <xdr:cNvPr id="789" name="直線コネクタ 788">
          <a:extLst>
            <a:ext uri="{FF2B5EF4-FFF2-40B4-BE49-F238E27FC236}">
              <a16:creationId xmlns:a16="http://schemas.microsoft.com/office/drawing/2014/main" id="{BF5C0D31-1830-4EBC-BB4B-520F9A3C9535}"/>
            </a:ext>
          </a:extLst>
        </xdr:cNvPr>
        <xdr:cNvCxnSpPr/>
      </xdr:nvCxnSpPr>
      <xdr:spPr>
        <a:xfrm>
          <a:off x="12072620" y="17312640"/>
          <a:ext cx="78232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124461</xdr:rowOff>
    </xdr:from>
    <xdr:to>
      <xdr:col>67</xdr:col>
      <xdr:colOff>101600</xdr:colOff>
      <xdr:row>103</xdr:row>
      <xdr:rowOff>54611</xdr:rowOff>
    </xdr:to>
    <xdr:sp macro="" textlink="">
      <xdr:nvSpPr>
        <xdr:cNvPr id="790" name="楕円 789">
          <a:extLst>
            <a:ext uri="{FF2B5EF4-FFF2-40B4-BE49-F238E27FC236}">
              <a16:creationId xmlns:a16="http://schemas.microsoft.com/office/drawing/2014/main" id="{F9DDD21A-2CFD-4712-ABAA-72236B1D1F0D}"/>
            </a:ext>
          </a:extLst>
        </xdr:cNvPr>
        <xdr:cNvSpPr/>
      </xdr:nvSpPr>
      <xdr:spPr>
        <a:xfrm>
          <a:off x="11231880" y="172237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3811</xdr:rowOff>
    </xdr:from>
    <xdr:to>
      <xdr:col>71</xdr:col>
      <xdr:colOff>177800</xdr:colOff>
      <xdr:row>103</xdr:row>
      <xdr:rowOff>45720</xdr:rowOff>
    </xdr:to>
    <xdr:cxnSp macro="">
      <xdr:nvCxnSpPr>
        <xdr:cNvPr id="791" name="直線コネクタ 790">
          <a:extLst>
            <a:ext uri="{FF2B5EF4-FFF2-40B4-BE49-F238E27FC236}">
              <a16:creationId xmlns:a16="http://schemas.microsoft.com/office/drawing/2014/main" id="{889D174D-62A4-48D7-9906-9949D79E84DE}"/>
            </a:ext>
          </a:extLst>
        </xdr:cNvPr>
        <xdr:cNvCxnSpPr/>
      </xdr:nvCxnSpPr>
      <xdr:spPr>
        <a:xfrm>
          <a:off x="11282680" y="17270731"/>
          <a:ext cx="78994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792" name="n_1aveValue【公民館】&#10;有形固定資産減価償却率">
          <a:extLst>
            <a:ext uri="{FF2B5EF4-FFF2-40B4-BE49-F238E27FC236}">
              <a16:creationId xmlns:a16="http://schemas.microsoft.com/office/drawing/2014/main" id="{5A500934-1DFB-496B-8B54-D58B999DB203}"/>
            </a:ext>
          </a:extLst>
        </xdr:cNvPr>
        <xdr:cNvSpPr txBox="1"/>
      </xdr:nvSpPr>
      <xdr:spPr>
        <a:xfrm>
          <a:off x="134372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70502</xdr:rowOff>
    </xdr:from>
    <xdr:ext cx="405111" cy="259045"/>
    <xdr:sp macro="" textlink="">
      <xdr:nvSpPr>
        <xdr:cNvPr id="793" name="n_2aveValue【公民館】&#10;有形固定資産減価償却率">
          <a:extLst>
            <a:ext uri="{FF2B5EF4-FFF2-40B4-BE49-F238E27FC236}">
              <a16:creationId xmlns:a16="http://schemas.microsoft.com/office/drawing/2014/main" id="{A835E90C-3B86-4F13-A739-CE1BE71AF37D}"/>
            </a:ext>
          </a:extLst>
        </xdr:cNvPr>
        <xdr:cNvSpPr txBox="1"/>
      </xdr:nvSpPr>
      <xdr:spPr>
        <a:xfrm>
          <a:off x="12675244" y="1750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59072</xdr:rowOff>
    </xdr:from>
    <xdr:ext cx="405111" cy="259045"/>
    <xdr:sp macro="" textlink="">
      <xdr:nvSpPr>
        <xdr:cNvPr id="794" name="n_3aveValue【公民館】&#10;有形固定資産減価償却率">
          <a:extLst>
            <a:ext uri="{FF2B5EF4-FFF2-40B4-BE49-F238E27FC236}">
              <a16:creationId xmlns:a16="http://schemas.microsoft.com/office/drawing/2014/main" id="{47BFBB03-6AE5-42A1-A9CF-22EDECC60E94}"/>
            </a:ext>
          </a:extLst>
        </xdr:cNvPr>
        <xdr:cNvSpPr txBox="1"/>
      </xdr:nvSpPr>
      <xdr:spPr>
        <a:xfrm>
          <a:off x="11900544" y="1749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28591</xdr:rowOff>
    </xdr:from>
    <xdr:ext cx="405111" cy="259045"/>
    <xdr:sp macro="" textlink="">
      <xdr:nvSpPr>
        <xdr:cNvPr id="795" name="n_4aveValue【公民館】&#10;有形固定資産減価償却率">
          <a:extLst>
            <a:ext uri="{FF2B5EF4-FFF2-40B4-BE49-F238E27FC236}">
              <a16:creationId xmlns:a16="http://schemas.microsoft.com/office/drawing/2014/main" id="{99A1E434-DF31-4CDC-923B-1E691E475EEB}"/>
            </a:ext>
          </a:extLst>
        </xdr:cNvPr>
        <xdr:cNvSpPr txBox="1"/>
      </xdr:nvSpPr>
      <xdr:spPr>
        <a:xfrm>
          <a:off x="11102984" y="1746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15891</xdr:rowOff>
    </xdr:from>
    <xdr:ext cx="405111" cy="259045"/>
    <xdr:sp macro="" textlink="">
      <xdr:nvSpPr>
        <xdr:cNvPr id="796" name="n_1mainValue【公民館】&#10;有形固定資産減価償却率">
          <a:extLst>
            <a:ext uri="{FF2B5EF4-FFF2-40B4-BE49-F238E27FC236}">
              <a16:creationId xmlns:a16="http://schemas.microsoft.com/office/drawing/2014/main" id="{F44ED2E6-20C7-4729-9977-69372BCDB175}"/>
            </a:ext>
          </a:extLst>
        </xdr:cNvPr>
        <xdr:cNvSpPr txBox="1"/>
      </xdr:nvSpPr>
      <xdr:spPr>
        <a:xfrm>
          <a:off x="13437244" y="1711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149241</xdr:rowOff>
    </xdr:from>
    <xdr:ext cx="405111" cy="259045"/>
    <xdr:sp macro="" textlink="">
      <xdr:nvSpPr>
        <xdr:cNvPr id="797" name="n_2mainValue【公民館】&#10;有形固定資産減価償却率">
          <a:extLst>
            <a:ext uri="{FF2B5EF4-FFF2-40B4-BE49-F238E27FC236}">
              <a16:creationId xmlns:a16="http://schemas.microsoft.com/office/drawing/2014/main" id="{FAA71A4E-8866-4A86-9264-7A7292CB962E}"/>
            </a:ext>
          </a:extLst>
        </xdr:cNvPr>
        <xdr:cNvSpPr txBox="1"/>
      </xdr:nvSpPr>
      <xdr:spPr>
        <a:xfrm>
          <a:off x="12675244" y="1708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113047</xdr:rowOff>
    </xdr:from>
    <xdr:ext cx="405111" cy="259045"/>
    <xdr:sp macro="" textlink="">
      <xdr:nvSpPr>
        <xdr:cNvPr id="798" name="n_3mainValue【公民館】&#10;有形固定資産減価償却率">
          <a:extLst>
            <a:ext uri="{FF2B5EF4-FFF2-40B4-BE49-F238E27FC236}">
              <a16:creationId xmlns:a16="http://schemas.microsoft.com/office/drawing/2014/main" id="{AA44E19B-03FD-4736-87D5-273FDDC321AB}"/>
            </a:ext>
          </a:extLst>
        </xdr:cNvPr>
        <xdr:cNvSpPr txBox="1"/>
      </xdr:nvSpPr>
      <xdr:spPr>
        <a:xfrm>
          <a:off x="11900544" y="1704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71138</xdr:rowOff>
    </xdr:from>
    <xdr:ext cx="405111" cy="259045"/>
    <xdr:sp macro="" textlink="">
      <xdr:nvSpPr>
        <xdr:cNvPr id="799" name="n_4mainValue【公民館】&#10;有形固定資産減価償却率">
          <a:extLst>
            <a:ext uri="{FF2B5EF4-FFF2-40B4-BE49-F238E27FC236}">
              <a16:creationId xmlns:a16="http://schemas.microsoft.com/office/drawing/2014/main" id="{85F2AEDC-69F5-4A9F-A072-EBA4B4F5B872}"/>
            </a:ext>
          </a:extLst>
        </xdr:cNvPr>
        <xdr:cNvSpPr txBox="1"/>
      </xdr:nvSpPr>
      <xdr:spPr>
        <a:xfrm>
          <a:off x="11102984" y="17002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29A359F7-4FD1-4E39-B568-35602C60292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D74E0A6D-A9FF-457B-A798-4649BF637A8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F8A216D-77D7-431A-A968-CB745F39111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28A54DA-0961-40D6-B836-F7410913A14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93018A04-D8D5-40BD-89B8-61D5DE2608FF}"/>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436DC1B9-4557-4CDF-A93E-1D75592EDB9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9EAEE5B6-C1E2-48C6-9876-E6D5422DCB7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126D2855-0CD7-49D8-9FF1-BB4BC03E2E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FE3EFBBF-C146-4DED-8728-4EC5B68D36B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80E6D73E-B36F-4689-A142-1A8B4FFD1CB1}"/>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6D089917-08D3-400A-93EB-D76F80AE86F1}"/>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F9016815-06DF-486D-8DD1-E3AAE0A6A4A1}"/>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B4518EEA-6156-43E9-8811-CB13590B85FD}"/>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EBC6790B-ABAC-4588-AADF-02C7BA8BD022}"/>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CD50D2CB-F061-43A5-BF49-B57D29AAD2EB}"/>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01E61F7F-47AA-4040-B142-7CAD8AD94A9F}"/>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2F78BA9E-8CCE-4C7C-AD29-3265D96D0EA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06E10DD7-54CA-4D14-B0C8-599CCC2C927E}"/>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2055C7FE-AF8E-46E5-86CD-34832CBA5B6B}"/>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4BAD7264-A244-40C9-AA92-CFEEE05468A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AC6F7666-4A03-4775-9073-6EB1BF1C781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A145DAD2-E5DE-4F2F-9D37-256B38224E81}"/>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35AFA79F-1ED8-40D5-8602-B549E9392AF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823" name="直線コネクタ 822">
          <a:extLst>
            <a:ext uri="{FF2B5EF4-FFF2-40B4-BE49-F238E27FC236}">
              <a16:creationId xmlns:a16="http://schemas.microsoft.com/office/drawing/2014/main" id="{1611760D-9F0E-48F1-A2FE-7DFB71FBCE8B}"/>
            </a:ext>
          </a:extLst>
        </xdr:cNvPr>
        <xdr:cNvCxnSpPr/>
      </xdr:nvCxnSpPr>
      <xdr:spPr>
        <a:xfrm flipV="1">
          <a:off x="19509104" y="17004029"/>
          <a:ext cx="0" cy="1215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4" name="【公民館】&#10;一人当たり面積最小値テキスト">
          <a:extLst>
            <a:ext uri="{FF2B5EF4-FFF2-40B4-BE49-F238E27FC236}">
              <a16:creationId xmlns:a16="http://schemas.microsoft.com/office/drawing/2014/main" id="{5D8A2EFA-7251-4231-A3CC-350748478913}"/>
            </a:ext>
          </a:extLst>
        </xdr:cNvPr>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5" name="直線コネクタ 824">
          <a:extLst>
            <a:ext uri="{FF2B5EF4-FFF2-40B4-BE49-F238E27FC236}">
              <a16:creationId xmlns:a16="http://schemas.microsoft.com/office/drawing/2014/main" id="{160DE181-F9BE-49B1-9F60-1A249AE36BDF}"/>
            </a:ext>
          </a:extLst>
        </xdr:cNvPr>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826" name="【公民館】&#10;一人当たり面積最大値テキスト">
          <a:extLst>
            <a:ext uri="{FF2B5EF4-FFF2-40B4-BE49-F238E27FC236}">
              <a16:creationId xmlns:a16="http://schemas.microsoft.com/office/drawing/2014/main" id="{7C953E6A-091E-4837-8926-5932CE245A70}"/>
            </a:ext>
          </a:extLst>
        </xdr:cNvPr>
        <xdr:cNvSpPr txBox="1"/>
      </xdr:nvSpPr>
      <xdr:spPr>
        <a:xfrm>
          <a:off x="19547840" y="1678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827" name="直線コネクタ 826">
          <a:extLst>
            <a:ext uri="{FF2B5EF4-FFF2-40B4-BE49-F238E27FC236}">
              <a16:creationId xmlns:a16="http://schemas.microsoft.com/office/drawing/2014/main" id="{D753013B-8F96-416D-A900-8608BC56C482}"/>
            </a:ext>
          </a:extLst>
        </xdr:cNvPr>
        <xdr:cNvCxnSpPr/>
      </xdr:nvCxnSpPr>
      <xdr:spPr>
        <a:xfrm>
          <a:off x="19443700" y="170040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28" name="【公民館】&#10;一人当たり面積平均値テキスト">
          <a:extLst>
            <a:ext uri="{FF2B5EF4-FFF2-40B4-BE49-F238E27FC236}">
              <a16:creationId xmlns:a16="http://schemas.microsoft.com/office/drawing/2014/main" id="{14273A60-0DA2-431F-8EE1-60C64A785AA0}"/>
            </a:ext>
          </a:extLst>
        </xdr:cNvPr>
        <xdr:cNvSpPr txBox="1"/>
      </xdr:nvSpPr>
      <xdr:spPr>
        <a:xfrm>
          <a:off x="19547840" y="17693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29" name="フローチャート: 判断 828">
          <a:extLst>
            <a:ext uri="{FF2B5EF4-FFF2-40B4-BE49-F238E27FC236}">
              <a16:creationId xmlns:a16="http://schemas.microsoft.com/office/drawing/2014/main" id="{4A0822D1-CA69-4E81-A2A7-09395D764FEC}"/>
            </a:ext>
          </a:extLst>
        </xdr:cNvPr>
        <xdr:cNvSpPr/>
      </xdr:nvSpPr>
      <xdr:spPr>
        <a:xfrm>
          <a:off x="19458940" y="1771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830" name="フローチャート: 判断 829">
          <a:extLst>
            <a:ext uri="{FF2B5EF4-FFF2-40B4-BE49-F238E27FC236}">
              <a16:creationId xmlns:a16="http://schemas.microsoft.com/office/drawing/2014/main" id="{B4DE05F5-65B1-4301-8C84-89FFB03D078F}"/>
            </a:ext>
          </a:extLst>
        </xdr:cNvPr>
        <xdr:cNvSpPr/>
      </xdr:nvSpPr>
      <xdr:spPr>
        <a:xfrm>
          <a:off x="1873504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831" name="フローチャート: 判断 830">
          <a:extLst>
            <a:ext uri="{FF2B5EF4-FFF2-40B4-BE49-F238E27FC236}">
              <a16:creationId xmlns:a16="http://schemas.microsoft.com/office/drawing/2014/main" id="{21B1DF8A-4387-4AFF-BC7E-AE22E344E2D7}"/>
            </a:ext>
          </a:extLst>
        </xdr:cNvPr>
        <xdr:cNvSpPr/>
      </xdr:nvSpPr>
      <xdr:spPr>
        <a:xfrm>
          <a:off x="1793748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32" name="フローチャート: 判断 831">
          <a:extLst>
            <a:ext uri="{FF2B5EF4-FFF2-40B4-BE49-F238E27FC236}">
              <a16:creationId xmlns:a16="http://schemas.microsoft.com/office/drawing/2014/main" id="{00FD5E56-DC52-4B77-84C0-DC17B1F0D1A8}"/>
            </a:ext>
          </a:extLst>
        </xdr:cNvPr>
        <xdr:cNvSpPr/>
      </xdr:nvSpPr>
      <xdr:spPr>
        <a:xfrm>
          <a:off x="1716278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833" name="フローチャート: 判断 832">
          <a:extLst>
            <a:ext uri="{FF2B5EF4-FFF2-40B4-BE49-F238E27FC236}">
              <a16:creationId xmlns:a16="http://schemas.microsoft.com/office/drawing/2014/main" id="{97843F36-D955-4478-A66D-C495169B20D4}"/>
            </a:ext>
          </a:extLst>
        </xdr:cNvPr>
        <xdr:cNvSpPr/>
      </xdr:nvSpPr>
      <xdr:spPr>
        <a:xfrm>
          <a:off x="1638808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89FFFC3E-8D54-4F76-93E3-6232EB2B398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5E9C1CAD-9CF9-4537-9650-D24AC1B80DA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3902B890-65BC-4995-A317-9862A592C85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658F9BF1-C2E9-4BF3-8328-8BDACC77B65C}"/>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CCF96A01-42F1-4764-8EF8-6000F8F4871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839" name="楕円 838">
          <a:extLst>
            <a:ext uri="{FF2B5EF4-FFF2-40B4-BE49-F238E27FC236}">
              <a16:creationId xmlns:a16="http://schemas.microsoft.com/office/drawing/2014/main" id="{1004CA3C-7DAB-4B64-8A9E-0E15994A9931}"/>
            </a:ext>
          </a:extLst>
        </xdr:cNvPr>
        <xdr:cNvSpPr/>
      </xdr:nvSpPr>
      <xdr:spPr>
        <a:xfrm>
          <a:off x="19458940" y="17581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170197</xdr:rowOff>
    </xdr:from>
    <xdr:ext cx="469744" cy="259045"/>
    <xdr:sp macro="" textlink="">
      <xdr:nvSpPr>
        <xdr:cNvPr id="840" name="【公民館】&#10;一人当たり面積該当値テキスト">
          <a:extLst>
            <a:ext uri="{FF2B5EF4-FFF2-40B4-BE49-F238E27FC236}">
              <a16:creationId xmlns:a16="http://schemas.microsoft.com/office/drawing/2014/main" id="{215BFF93-4EB3-46C7-8CAB-A6AF5FC6BDD2}"/>
            </a:ext>
          </a:extLst>
        </xdr:cNvPr>
        <xdr:cNvSpPr txBox="1"/>
      </xdr:nvSpPr>
      <xdr:spPr>
        <a:xfrm>
          <a:off x="19547840" y="1743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147320</xdr:rowOff>
    </xdr:from>
    <xdr:to>
      <xdr:col>112</xdr:col>
      <xdr:colOff>38100</xdr:colOff>
      <xdr:row>105</xdr:row>
      <xdr:rowOff>77470</xdr:rowOff>
    </xdr:to>
    <xdr:sp macro="" textlink="">
      <xdr:nvSpPr>
        <xdr:cNvPr id="841" name="楕円 840">
          <a:extLst>
            <a:ext uri="{FF2B5EF4-FFF2-40B4-BE49-F238E27FC236}">
              <a16:creationId xmlns:a16="http://schemas.microsoft.com/office/drawing/2014/main" id="{4A54A2FB-EB3C-4751-B216-114B7A7EC957}"/>
            </a:ext>
          </a:extLst>
        </xdr:cNvPr>
        <xdr:cNvSpPr/>
      </xdr:nvSpPr>
      <xdr:spPr>
        <a:xfrm>
          <a:off x="18735040" y="17581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26670</xdr:rowOff>
    </xdr:from>
    <xdr:to>
      <xdr:col>116</xdr:col>
      <xdr:colOff>63500</xdr:colOff>
      <xdr:row>105</xdr:row>
      <xdr:rowOff>26670</xdr:rowOff>
    </xdr:to>
    <xdr:cxnSp macro="">
      <xdr:nvCxnSpPr>
        <xdr:cNvPr id="842" name="直線コネクタ 841">
          <a:extLst>
            <a:ext uri="{FF2B5EF4-FFF2-40B4-BE49-F238E27FC236}">
              <a16:creationId xmlns:a16="http://schemas.microsoft.com/office/drawing/2014/main" id="{86645066-4B6A-4CC1-9DBB-1FDC1DED9065}"/>
            </a:ext>
          </a:extLst>
        </xdr:cNvPr>
        <xdr:cNvCxnSpPr/>
      </xdr:nvCxnSpPr>
      <xdr:spPr>
        <a:xfrm>
          <a:off x="18778220" y="176288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43" name="楕円 842">
          <a:extLst>
            <a:ext uri="{FF2B5EF4-FFF2-40B4-BE49-F238E27FC236}">
              <a16:creationId xmlns:a16="http://schemas.microsoft.com/office/drawing/2014/main" id="{1BF7C596-BE1E-4D5D-995D-3F991DB7F505}"/>
            </a:ext>
          </a:extLst>
        </xdr:cNvPr>
        <xdr:cNvSpPr/>
      </xdr:nvSpPr>
      <xdr:spPr>
        <a:xfrm>
          <a:off x="17937480" y="17581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26670</xdr:rowOff>
    </xdr:from>
    <xdr:to>
      <xdr:col>111</xdr:col>
      <xdr:colOff>177800</xdr:colOff>
      <xdr:row>105</xdr:row>
      <xdr:rowOff>26670</xdr:rowOff>
    </xdr:to>
    <xdr:cxnSp macro="">
      <xdr:nvCxnSpPr>
        <xdr:cNvPr id="844" name="直線コネクタ 843">
          <a:extLst>
            <a:ext uri="{FF2B5EF4-FFF2-40B4-BE49-F238E27FC236}">
              <a16:creationId xmlns:a16="http://schemas.microsoft.com/office/drawing/2014/main" id="{F2AF2F17-82D6-4BB3-BE96-4E5352082FDB}"/>
            </a:ext>
          </a:extLst>
        </xdr:cNvPr>
        <xdr:cNvCxnSpPr/>
      </xdr:nvCxnSpPr>
      <xdr:spPr>
        <a:xfrm>
          <a:off x="17988280" y="176288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845" name="楕円 844">
          <a:extLst>
            <a:ext uri="{FF2B5EF4-FFF2-40B4-BE49-F238E27FC236}">
              <a16:creationId xmlns:a16="http://schemas.microsoft.com/office/drawing/2014/main" id="{268ACDE3-5832-4BB1-8241-AACDF3FC6A83}"/>
            </a:ext>
          </a:extLst>
        </xdr:cNvPr>
        <xdr:cNvSpPr/>
      </xdr:nvSpPr>
      <xdr:spPr>
        <a:xfrm>
          <a:off x="17162780" y="17581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26670</xdr:rowOff>
    </xdr:from>
    <xdr:to>
      <xdr:col>107</xdr:col>
      <xdr:colOff>50800</xdr:colOff>
      <xdr:row>105</xdr:row>
      <xdr:rowOff>26670</xdr:rowOff>
    </xdr:to>
    <xdr:cxnSp macro="">
      <xdr:nvCxnSpPr>
        <xdr:cNvPr id="846" name="直線コネクタ 845">
          <a:extLst>
            <a:ext uri="{FF2B5EF4-FFF2-40B4-BE49-F238E27FC236}">
              <a16:creationId xmlns:a16="http://schemas.microsoft.com/office/drawing/2014/main" id="{76F41F53-70A0-4FDD-AB25-0682D7F931EF}"/>
            </a:ext>
          </a:extLst>
        </xdr:cNvPr>
        <xdr:cNvCxnSpPr/>
      </xdr:nvCxnSpPr>
      <xdr:spPr>
        <a:xfrm>
          <a:off x="17213580" y="176288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147320</xdr:rowOff>
    </xdr:from>
    <xdr:to>
      <xdr:col>98</xdr:col>
      <xdr:colOff>38100</xdr:colOff>
      <xdr:row>105</xdr:row>
      <xdr:rowOff>77470</xdr:rowOff>
    </xdr:to>
    <xdr:sp macro="" textlink="">
      <xdr:nvSpPr>
        <xdr:cNvPr id="847" name="楕円 846">
          <a:extLst>
            <a:ext uri="{FF2B5EF4-FFF2-40B4-BE49-F238E27FC236}">
              <a16:creationId xmlns:a16="http://schemas.microsoft.com/office/drawing/2014/main" id="{4B526007-A9A8-415D-9D41-E8733AE5F74D}"/>
            </a:ext>
          </a:extLst>
        </xdr:cNvPr>
        <xdr:cNvSpPr/>
      </xdr:nvSpPr>
      <xdr:spPr>
        <a:xfrm>
          <a:off x="16388080" y="17581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26670</xdr:rowOff>
    </xdr:from>
    <xdr:to>
      <xdr:col>102</xdr:col>
      <xdr:colOff>114300</xdr:colOff>
      <xdr:row>105</xdr:row>
      <xdr:rowOff>26670</xdr:rowOff>
    </xdr:to>
    <xdr:cxnSp macro="">
      <xdr:nvCxnSpPr>
        <xdr:cNvPr id="848" name="直線コネクタ 847">
          <a:extLst>
            <a:ext uri="{FF2B5EF4-FFF2-40B4-BE49-F238E27FC236}">
              <a16:creationId xmlns:a16="http://schemas.microsoft.com/office/drawing/2014/main" id="{AF13FB8E-AF93-4892-8037-DC8A9B0F69F0}"/>
            </a:ext>
          </a:extLst>
        </xdr:cNvPr>
        <xdr:cNvCxnSpPr/>
      </xdr:nvCxnSpPr>
      <xdr:spPr>
        <a:xfrm>
          <a:off x="16431260" y="176288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19066</xdr:rowOff>
    </xdr:from>
    <xdr:ext cx="469744" cy="259045"/>
    <xdr:sp macro="" textlink="">
      <xdr:nvSpPr>
        <xdr:cNvPr id="849" name="n_1aveValue【公民館】&#10;一人当たり面積">
          <a:extLst>
            <a:ext uri="{FF2B5EF4-FFF2-40B4-BE49-F238E27FC236}">
              <a16:creationId xmlns:a16="http://schemas.microsoft.com/office/drawing/2014/main" id="{344F8C69-99BF-4900-AECA-59480AD4410D}"/>
            </a:ext>
          </a:extLst>
        </xdr:cNvPr>
        <xdr:cNvSpPr txBox="1"/>
      </xdr:nvSpPr>
      <xdr:spPr>
        <a:xfrm>
          <a:off x="18561127" y="1778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850" name="n_2aveValue【公民館】&#10;一人当たり面積">
          <a:extLst>
            <a:ext uri="{FF2B5EF4-FFF2-40B4-BE49-F238E27FC236}">
              <a16:creationId xmlns:a16="http://schemas.microsoft.com/office/drawing/2014/main" id="{339D415F-2872-4EF2-9BB4-D69B3E02F8A3}"/>
            </a:ext>
          </a:extLst>
        </xdr:cNvPr>
        <xdr:cNvSpPr txBox="1"/>
      </xdr:nvSpPr>
      <xdr:spPr>
        <a:xfrm>
          <a:off x="17776267" y="1773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160038</xdr:rowOff>
    </xdr:from>
    <xdr:ext cx="469744" cy="259045"/>
    <xdr:sp macro="" textlink="">
      <xdr:nvSpPr>
        <xdr:cNvPr id="851" name="n_3aveValue【公民館】&#10;一人当たり面積">
          <a:extLst>
            <a:ext uri="{FF2B5EF4-FFF2-40B4-BE49-F238E27FC236}">
              <a16:creationId xmlns:a16="http://schemas.microsoft.com/office/drawing/2014/main" id="{3A5B6B0E-FCA5-419F-8FEA-D992211EE335}"/>
            </a:ext>
          </a:extLst>
        </xdr:cNvPr>
        <xdr:cNvSpPr txBox="1"/>
      </xdr:nvSpPr>
      <xdr:spPr>
        <a:xfrm>
          <a:off x="1700156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19066</xdr:rowOff>
    </xdr:from>
    <xdr:ext cx="469744" cy="259045"/>
    <xdr:sp macro="" textlink="">
      <xdr:nvSpPr>
        <xdr:cNvPr id="852" name="n_4aveValue【公民館】&#10;一人当たり面積">
          <a:extLst>
            <a:ext uri="{FF2B5EF4-FFF2-40B4-BE49-F238E27FC236}">
              <a16:creationId xmlns:a16="http://schemas.microsoft.com/office/drawing/2014/main" id="{5C56AEA1-19D1-4473-BDC5-6AF9D529984C}"/>
            </a:ext>
          </a:extLst>
        </xdr:cNvPr>
        <xdr:cNvSpPr txBox="1"/>
      </xdr:nvSpPr>
      <xdr:spPr>
        <a:xfrm>
          <a:off x="16226867" y="1778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93997</xdr:rowOff>
    </xdr:from>
    <xdr:ext cx="469744" cy="259045"/>
    <xdr:sp macro="" textlink="">
      <xdr:nvSpPr>
        <xdr:cNvPr id="853" name="n_1mainValue【公民館】&#10;一人当たり面積">
          <a:extLst>
            <a:ext uri="{FF2B5EF4-FFF2-40B4-BE49-F238E27FC236}">
              <a16:creationId xmlns:a16="http://schemas.microsoft.com/office/drawing/2014/main" id="{C293DFA2-4AB8-4904-BA19-32CDAEDB2A7C}"/>
            </a:ext>
          </a:extLst>
        </xdr:cNvPr>
        <xdr:cNvSpPr txBox="1"/>
      </xdr:nvSpPr>
      <xdr:spPr>
        <a:xfrm>
          <a:off x="18561127" y="1736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854" name="n_2mainValue【公民館】&#10;一人当たり面積">
          <a:extLst>
            <a:ext uri="{FF2B5EF4-FFF2-40B4-BE49-F238E27FC236}">
              <a16:creationId xmlns:a16="http://schemas.microsoft.com/office/drawing/2014/main" id="{22DCB266-6F29-48B7-A0EF-6437DE8D0F16}"/>
            </a:ext>
          </a:extLst>
        </xdr:cNvPr>
        <xdr:cNvSpPr txBox="1"/>
      </xdr:nvSpPr>
      <xdr:spPr>
        <a:xfrm>
          <a:off x="17776267" y="1736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855" name="n_3mainValue【公民館】&#10;一人当たり面積">
          <a:extLst>
            <a:ext uri="{FF2B5EF4-FFF2-40B4-BE49-F238E27FC236}">
              <a16:creationId xmlns:a16="http://schemas.microsoft.com/office/drawing/2014/main" id="{C809D4CD-AD36-4F48-A231-95C9FF4DC8AD}"/>
            </a:ext>
          </a:extLst>
        </xdr:cNvPr>
        <xdr:cNvSpPr txBox="1"/>
      </xdr:nvSpPr>
      <xdr:spPr>
        <a:xfrm>
          <a:off x="17001567" y="1736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93997</xdr:rowOff>
    </xdr:from>
    <xdr:ext cx="469744" cy="259045"/>
    <xdr:sp macro="" textlink="">
      <xdr:nvSpPr>
        <xdr:cNvPr id="856" name="n_4mainValue【公民館】&#10;一人当たり面積">
          <a:extLst>
            <a:ext uri="{FF2B5EF4-FFF2-40B4-BE49-F238E27FC236}">
              <a16:creationId xmlns:a16="http://schemas.microsoft.com/office/drawing/2014/main" id="{ED69DFAA-5518-4A5C-A7BA-6741234DC001}"/>
            </a:ext>
          </a:extLst>
        </xdr:cNvPr>
        <xdr:cNvSpPr txBox="1"/>
      </xdr:nvSpPr>
      <xdr:spPr>
        <a:xfrm>
          <a:off x="16226867" y="1736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D9BD214D-9869-4310-9B5E-F277137ABED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823F45BE-6625-4EB7-9A43-8BAD15AE6FF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F8DC0B96-BC4E-4FA4-8DBD-74535BF76EE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人当たりの各公共施設の面積などの指標は類似団体内平均値と比較すると公民館を除き低くなっており、コンパクトで効率的人口から見るとコンパクトで効率的な行政運営を進めているといえる。類似団体内平均値と比較して特に有形固定資産減価償却率が高くなっている施設は、保育園（</a:t>
          </a:r>
          <a:r>
            <a:rPr kumimoji="1" lang="en-US" altLang="ja-JP" sz="1300">
              <a:latin typeface="ＭＳ Ｐゴシック" panose="020B0600070205080204" pitchFamily="50" charset="-128"/>
              <a:ea typeface="ＭＳ Ｐゴシック" panose="020B0600070205080204" pitchFamily="50" charset="-128"/>
            </a:rPr>
            <a:t>84.6</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77.3</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76.3</a:t>
          </a:r>
          <a:r>
            <a:rPr kumimoji="1" lang="ja-JP" altLang="en-US" sz="1300">
              <a:latin typeface="ＭＳ Ｐゴシック" panose="020B0600070205080204" pitchFamily="50" charset="-128"/>
              <a:ea typeface="ＭＳ Ｐゴシック" panose="020B0600070205080204" pitchFamily="50" charset="-128"/>
            </a:rPr>
            <a:t>％）等である。これは、各保育園、小学校、中学校及び公営住宅を昭和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年代に整備を行い、築年数が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年ほど経過しているためである。引き続き、公共施設等総合管理計画及び個別計画に基づき、計画的な保全を実施することで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施設を長寿命化し、財政負担の軽減と平準化を図っていく。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なお、行財政改革推進プランに基づき令和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年度に設置した公共施設長寿命化等検討会議のなかで、今後の大規模改修の優先順位や施設の適正規模及び適正配置などについて検討を行っている。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872D46E-17B6-4732-BA84-0A9A370023D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D3BE25F-5DE8-4EB5-9C75-1C7EE789C97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59AE568-4F8D-4A43-9CA9-EDA38D380CA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1EEE69E-9D36-4921-B443-FA06DAC362F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2E3E00-DDB7-4A23-BDBF-29094F29508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3CA720E-7C8A-40CC-953B-5B69E8602AB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342F97D-91A6-445A-84CB-4E99B76A270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50B7415-3035-4CA6-AE88-B3437247FE7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318D4B4-C2C7-4E29-9521-0C286D3352E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24E0C75-02DE-48E0-A352-568CF56315E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109,564
107,597
21.08
43,458,783
40,716,870
2,498,463
21,109,449
36,588,585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92DF26A-3387-4CA1-BDEE-E1979C05288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A98A10E-4981-485C-B489-E2AA2AD7AFA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F04F9B4-17BC-4A7A-BB88-F316041A48A8}"/>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E928F54-0E01-41F8-A1B5-EEF92708DA5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93E8B01-E214-4700-A856-066324A0A32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42511FD-6029-498F-9214-BFF05E334568}"/>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EB42692-EFC5-414D-8A82-E92EF81E6D1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675DD86-8795-49BB-90B9-1610CA49D0D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0F08D05-6FA7-44DC-8639-20DB0B27D69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A4B28A0-6116-4D86-BDAF-120C1140444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45DBCBD-90BF-4AC6-B964-BAADA1D9FB7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36B7F79-C08C-4A04-8F6C-FFE11A66981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5E0C857-A631-4F0A-B10F-985602FCC14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CDAA635-019F-4A58-BE03-20BDB2BA3D6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797BA50-8EB3-4A27-9DEC-D3CB35F2E84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07760F5-22D9-4AE5-A702-2D831DA50FE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1BDDDF2-BBD3-4506-9265-2FEBF49D27F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8E41675-31E5-4841-8314-310F2C3C75A1}"/>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010089F-4526-42E9-AD16-76706950FC1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B8ECCA0-C8D5-4FE1-BB2C-39F177A5C36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0E9AA4A-5617-4AF4-9357-381B7DAF714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29D1E2F-E308-46E1-A407-A691AC14EBB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74D8195-D8D8-484D-BB32-7880DC4D7A1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A4E9E91-C845-4F27-BB02-20CCD3F0194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E979A57-FFB1-4866-A41F-6BD55DF7BAB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19BB3E1-8573-4AB1-95AA-C7ED07CCA12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71E7081-1D0B-4CFF-B62C-FAA8B50BC10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D8D7940-2032-42DC-BD57-319C068F17E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04267ED-3D01-4849-A803-77BAC97DF15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93D5079-64A7-4967-A08D-E3C1A83246C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468B88A-ED1D-4F89-ADE5-9C54AC850DA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54C6D2E-A6FF-45CD-BEE1-D778E5E3A13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BDC4853-A15E-4915-9EE0-A3D08529F26B}"/>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5DA5120-6E0E-4B18-A835-138224D5CD9D}"/>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966DE97-F4FC-4F96-AD6C-8C8B0C509639}"/>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46C62A4-AE0A-4B49-AF55-5F4241937D5E}"/>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CB55E89-508C-4B5A-B4A1-D05CC16E4578}"/>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3A08A9E-CF4E-4992-870B-A1E5500548BF}"/>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8409776-F80B-47DB-B2FA-269196D086D2}"/>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ABFAF80-E35A-400B-9DFE-E6EE2F20F14C}"/>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E842FC6-9C55-4583-8270-A99D476C39D2}"/>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E0EB226-52DF-43DE-90B3-1C3B714B4CDD}"/>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E8F947F-1DAB-4AFF-897B-CB4CC8960763}"/>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C2638FB-95AB-4447-B742-FCE5A5CB360E}"/>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9000FA8-540A-4D97-9375-C4BA0348B98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716C8B2-1D39-4B9F-8CEC-E46E918AAA53}"/>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a:extLst>
            <a:ext uri="{FF2B5EF4-FFF2-40B4-BE49-F238E27FC236}">
              <a16:creationId xmlns:a16="http://schemas.microsoft.com/office/drawing/2014/main" id="{B74773D4-6BE4-4A71-BF62-2907D468C7A6}"/>
            </a:ext>
          </a:extLst>
        </xdr:cNvPr>
        <xdr:cNvCxnSpPr/>
      </xdr:nvCxnSpPr>
      <xdr:spPr>
        <a:xfrm flipV="1">
          <a:off x="4086225" y="5702482"/>
          <a:ext cx="0" cy="130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a:extLst>
            <a:ext uri="{FF2B5EF4-FFF2-40B4-BE49-F238E27FC236}">
              <a16:creationId xmlns:a16="http://schemas.microsoft.com/office/drawing/2014/main" id="{3BCBBA69-1DD5-4967-A45E-C2ED628FE614}"/>
            </a:ext>
          </a:extLst>
        </xdr:cNvPr>
        <xdr:cNvSpPr txBox="1"/>
      </xdr:nvSpPr>
      <xdr:spPr>
        <a:xfrm>
          <a:off x="412496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a:extLst>
            <a:ext uri="{FF2B5EF4-FFF2-40B4-BE49-F238E27FC236}">
              <a16:creationId xmlns:a16="http://schemas.microsoft.com/office/drawing/2014/main" id="{B40CA262-3CC6-4002-8EB3-81A741F971A8}"/>
            </a:ext>
          </a:extLst>
        </xdr:cNvPr>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a:extLst>
            <a:ext uri="{FF2B5EF4-FFF2-40B4-BE49-F238E27FC236}">
              <a16:creationId xmlns:a16="http://schemas.microsoft.com/office/drawing/2014/main" id="{EA321900-7618-427A-A372-6AC5A5EE692E}"/>
            </a:ext>
          </a:extLst>
        </xdr:cNvPr>
        <xdr:cNvSpPr txBox="1"/>
      </xdr:nvSpPr>
      <xdr:spPr>
        <a:xfrm>
          <a:off x="4124960" y="548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a:extLst>
            <a:ext uri="{FF2B5EF4-FFF2-40B4-BE49-F238E27FC236}">
              <a16:creationId xmlns:a16="http://schemas.microsoft.com/office/drawing/2014/main" id="{E62FB6E4-B3CE-42EF-955D-24B768474434}"/>
            </a:ext>
          </a:extLst>
        </xdr:cNvPr>
        <xdr:cNvCxnSpPr/>
      </xdr:nvCxnSpPr>
      <xdr:spPr>
        <a:xfrm>
          <a:off x="4020820" y="5702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a:extLst>
            <a:ext uri="{FF2B5EF4-FFF2-40B4-BE49-F238E27FC236}">
              <a16:creationId xmlns:a16="http://schemas.microsoft.com/office/drawing/2014/main" id="{2C16571F-3131-4B88-8B85-B19FAEBD5898}"/>
            </a:ext>
          </a:extLst>
        </xdr:cNvPr>
        <xdr:cNvSpPr txBox="1"/>
      </xdr:nvSpPr>
      <xdr:spPr>
        <a:xfrm>
          <a:off x="4124960" y="612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4CE7FA43-F76B-4C98-821E-9DB3EBE85BE2}"/>
            </a:ext>
          </a:extLst>
        </xdr:cNvPr>
        <xdr:cNvSpPr/>
      </xdr:nvSpPr>
      <xdr:spPr>
        <a:xfrm>
          <a:off x="4036060"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a:extLst>
            <a:ext uri="{FF2B5EF4-FFF2-40B4-BE49-F238E27FC236}">
              <a16:creationId xmlns:a16="http://schemas.microsoft.com/office/drawing/2014/main" id="{430B42EE-5F7B-46BE-979D-9FDB93EC1DAB}"/>
            </a:ext>
          </a:extLst>
        </xdr:cNvPr>
        <xdr:cNvSpPr/>
      </xdr:nvSpPr>
      <xdr:spPr>
        <a:xfrm>
          <a:off x="3312160" y="6299926"/>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66222</xdr:rowOff>
    </xdr:from>
    <xdr:to>
      <xdr:col>15</xdr:col>
      <xdr:colOff>101600</xdr:colOff>
      <xdr:row>37</xdr:row>
      <xdr:rowOff>167822</xdr:rowOff>
    </xdr:to>
    <xdr:sp macro="" textlink="">
      <xdr:nvSpPr>
        <xdr:cNvPr id="66" name="フローチャート: 判断 65">
          <a:extLst>
            <a:ext uri="{FF2B5EF4-FFF2-40B4-BE49-F238E27FC236}">
              <a16:creationId xmlns:a16="http://schemas.microsoft.com/office/drawing/2014/main" id="{BA785993-41D1-40CD-9E7F-551D612C239B}"/>
            </a:ext>
          </a:extLst>
        </xdr:cNvPr>
        <xdr:cNvSpPr/>
      </xdr:nvSpPr>
      <xdr:spPr>
        <a:xfrm>
          <a:off x="2514600" y="62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a:extLst>
            <a:ext uri="{FF2B5EF4-FFF2-40B4-BE49-F238E27FC236}">
              <a16:creationId xmlns:a16="http://schemas.microsoft.com/office/drawing/2014/main" id="{40DA157C-2574-4A8E-A03D-52366915F12B}"/>
            </a:ext>
          </a:extLst>
        </xdr:cNvPr>
        <xdr:cNvSpPr/>
      </xdr:nvSpPr>
      <xdr:spPr>
        <a:xfrm>
          <a:off x="1739900" y="621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22134</xdr:rowOff>
    </xdr:from>
    <xdr:to>
      <xdr:col>6</xdr:col>
      <xdr:colOff>38100</xdr:colOff>
      <xdr:row>37</xdr:row>
      <xdr:rowOff>123734</xdr:rowOff>
    </xdr:to>
    <xdr:sp macro="" textlink="">
      <xdr:nvSpPr>
        <xdr:cNvPr id="68" name="フローチャート: 判断 67">
          <a:extLst>
            <a:ext uri="{FF2B5EF4-FFF2-40B4-BE49-F238E27FC236}">
              <a16:creationId xmlns:a16="http://schemas.microsoft.com/office/drawing/2014/main" id="{56E9C86F-BF42-4D08-B993-119F6FCE7071}"/>
            </a:ext>
          </a:extLst>
        </xdr:cNvPr>
        <xdr:cNvSpPr/>
      </xdr:nvSpPr>
      <xdr:spPr>
        <a:xfrm>
          <a:off x="965200" y="62248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9AF731C-1777-4DD8-8D4A-FF2E4D832163}"/>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A67D119-86A9-4F60-B538-1879768EFA37}"/>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CE919D9-F6D5-4852-B3AA-8E160E068A6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C9C854E-219C-4A57-A69E-D62931CAE661}"/>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1406449-7DC4-49BE-A1BA-487EB3547C8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74" name="楕円 73">
          <a:extLst>
            <a:ext uri="{FF2B5EF4-FFF2-40B4-BE49-F238E27FC236}">
              <a16:creationId xmlns:a16="http://schemas.microsoft.com/office/drawing/2014/main" id="{393496C6-F68B-4CBF-9F51-77623897A73B}"/>
            </a:ext>
          </a:extLst>
        </xdr:cNvPr>
        <xdr:cNvSpPr/>
      </xdr:nvSpPr>
      <xdr:spPr>
        <a:xfrm>
          <a:off x="4036060" y="64969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105064</xdr:rowOff>
    </xdr:from>
    <xdr:ext cx="405111" cy="259045"/>
    <xdr:sp macro="" textlink="">
      <xdr:nvSpPr>
        <xdr:cNvPr id="75" name="【図書館】&#10;有形固定資産減価償却率該当値テキスト">
          <a:extLst>
            <a:ext uri="{FF2B5EF4-FFF2-40B4-BE49-F238E27FC236}">
              <a16:creationId xmlns:a16="http://schemas.microsoft.com/office/drawing/2014/main" id="{4D30A22E-BBE5-4B57-911B-CE3315B7D82C}"/>
            </a:ext>
          </a:extLst>
        </xdr:cNvPr>
        <xdr:cNvSpPr txBox="1"/>
      </xdr:nvSpPr>
      <xdr:spPr>
        <a:xfrm>
          <a:off x="4124960" y="6475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84183</xdr:rowOff>
    </xdr:from>
    <xdr:to>
      <xdr:col>20</xdr:col>
      <xdr:colOff>38100</xdr:colOff>
      <xdr:row>39</xdr:row>
      <xdr:rowOff>14333</xdr:rowOff>
    </xdr:to>
    <xdr:sp macro="" textlink="">
      <xdr:nvSpPr>
        <xdr:cNvPr id="76" name="楕円 75">
          <a:extLst>
            <a:ext uri="{FF2B5EF4-FFF2-40B4-BE49-F238E27FC236}">
              <a16:creationId xmlns:a16="http://schemas.microsoft.com/office/drawing/2014/main" id="{A171FFC0-8120-42A7-B801-3CE84A0F69DA}"/>
            </a:ext>
          </a:extLst>
        </xdr:cNvPr>
        <xdr:cNvSpPr/>
      </xdr:nvSpPr>
      <xdr:spPr>
        <a:xfrm>
          <a:off x="3312160" y="64545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134983</xdr:rowOff>
    </xdr:from>
    <xdr:to>
      <xdr:col>24</xdr:col>
      <xdr:colOff>63500</xdr:colOff>
      <xdr:row>39</xdr:row>
      <xdr:rowOff>5987</xdr:rowOff>
    </xdr:to>
    <xdr:cxnSp macro="">
      <xdr:nvCxnSpPr>
        <xdr:cNvPr id="77" name="直線コネクタ 76">
          <a:extLst>
            <a:ext uri="{FF2B5EF4-FFF2-40B4-BE49-F238E27FC236}">
              <a16:creationId xmlns:a16="http://schemas.microsoft.com/office/drawing/2014/main" id="{0D4BB595-828A-4C2F-9FA6-90C2793F3E5B}"/>
            </a:ext>
          </a:extLst>
        </xdr:cNvPr>
        <xdr:cNvCxnSpPr/>
      </xdr:nvCxnSpPr>
      <xdr:spPr>
        <a:xfrm>
          <a:off x="3355340" y="6505303"/>
          <a:ext cx="73152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53159</xdr:rowOff>
    </xdr:from>
    <xdr:to>
      <xdr:col>15</xdr:col>
      <xdr:colOff>101600</xdr:colOff>
      <xdr:row>38</xdr:row>
      <xdr:rowOff>154759</xdr:rowOff>
    </xdr:to>
    <xdr:sp macro="" textlink="">
      <xdr:nvSpPr>
        <xdr:cNvPr id="78" name="楕円 77">
          <a:extLst>
            <a:ext uri="{FF2B5EF4-FFF2-40B4-BE49-F238E27FC236}">
              <a16:creationId xmlns:a16="http://schemas.microsoft.com/office/drawing/2014/main" id="{8258EF8C-9BB1-4EAD-9863-3C9B15AE8080}"/>
            </a:ext>
          </a:extLst>
        </xdr:cNvPr>
        <xdr:cNvSpPr/>
      </xdr:nvSpPr>
      <xdr:spPr>
        <a:xfrm>
          <a:off x="2514600" y="642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103959</xdr:rowOff>
    </xdr:from>
    <xdr:to>
      <xdr:col>19</xdr:col>
      <xdr:colOff>177800</xdr:colOff>
      <xdr:row>38</xdr:row>
      <xdr:rowOff>134983</xdr:rowOff>
    </xdr:to>
    <xdr:cxnSp macro="">
      <xdr:nvCxnSpPr>
        <xdr:cNvPr id="79" name="直線コネクタ 78">
          <a:extLst>
            <a:ext uri="{FF2B5EF4-FFF2-40B4-BE49-F238E27FC236}">
              <a16:creationId xmlns:a16="http://schemas.microsoft.com/office/drawing/2014/main" id="{3C2AD20B-9137-4CD5-9BCF-2BC7DD334D7E}"/>
            </a:ext>
          </a:extLst>
        </xdr:cNvPr>
        <xdr:cNvCxnSpPr/>
      </xdr:nvCxnSpPr>
      <xdr:spPr>
        <a:xfrm>
          <a:off x="2565400" y="6474279"/>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12337</xdr:rowOff>
    </xdr:from>
    <xdr:to>
      <xdr:col>10</xdr:col>
      <xdr:colOff>165100</xdr:colOff>
      <xdr:row>38</xdr:row>
      <xdr:rowOff>113937</xdr:rowOff>
    </xdr:to>
    <xdr:sp macro="" textlink="">
      <xdr:nvSpPr>
        <xdr:cNvPr id="80" name="楕円 79">
          <a:extLst>
            <a:ext uri="{FF2B5EF4-FFF2-40B4-BE49-F238E27FC236}">
              <a16:creationId xmlns:a16="http://schemas.microsoft.com/office/drawing/2014/main" id="{060C0978-FC5E-403D-AB94-A3B4046D61F4}"/>
            </a:ext>
          </a:extLst>
        </xdr:cNvPr>
        <xdr:cNvSpPr/>
      </xdr:nvSpPr>
      <xdr:spPr>
        <a:xfrm>
          <a:off x="17399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63137</xdr:rowOff>
    </xdr:from>
    <xdr:to>
      <xdr:col>15</xdr:col>
      <xdr:colOff>50800</xdr:colOff>
      <xdr:row>38</xdr:row>
      <xdr:rowOff>103959</xdr:rowOff>
    </xdr:to>
    <xdr:cxnSp macro="">
      <xdr:nvCxnSpPr>
        <xdr:cNvPr id="81" name="直線コネクタ 80">
          <a:extLst>
            <a:ext uri="{FF2B5EF4-FFF2-40B4-BE49-F238E27FC236}">
              <a16:creationId xmlns:a16="http://schemas.microsoft.com/office/drawing/2014/main" id="{637F63AE-4F40-4FF5-AAB7-2BBE4B2A6697}"/>
            </a:ext>
          </a:extLst>
        </xdr:cNvPr>
        <xdr:cNvCxnSpPr/>
      </xdr:nvCxnSpPr>
      <xdr:spPr>
        <a:xfrm>
          <a:off x="1790700" y="6433457"/>
          <a:ext cx="7747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164193</xdr:rowOff>
    </xdr:from>
    <xdr:to>
      <xdr:col>6</xdr:col>
      <xdr:colOff>38100</xdr:colOff>
      <xdr:row>38</xdr:row>
      <xdr:rowOff>94343</xdr:rowOff>
    </xdr:to>
    <xdr:sp macro="" textlink="">
      <xdr:nvSpPr>
        <xdr:cNvPr id="82" name="楕円 81">
          <a:extLst>
            <a:ext uri="{FF2B5EF4-FFF2-40B4-BE49-F238E27FC236}">
              <a16:creationId xmlns:a16="http://schemas.microsoft.com/office/drawing/2014/main" id="{EC92CA13-7A9C-4286-A362-E873C8163C1C}"/>
            </a:ext>
          </a:extLst>
        </xdr:cNvPr>
        <xdr:cNvSpPr/>
      </xdr:nvSpPr>
      <xdr:spPr>
        <a:xfrm>
          <a:off x="965200" y="63668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43543</xdr:rowOff>
    </xdr:from>
    <xdr:to>
      <xdr:col>10</xdr:col>
      <xdr:colOff>114300</xdr:colOff>
      <xdr:row>38</xdr:row>
      <xdr:rowOff>63137</xdr:rowOff>
    </xdr:to>
    <xdr:cxnSp macro="">
      <xdr:nvCxnSpPr>
        <xdr:cNvPr id="83" name="直線コネクタ 82">
          <a:extLst>
            <a:ext uri="{FF2B5EF4-FFF2-40B4-BE49-F238E27FC236}">
              <a16:creationId xmlns:a16="http://schemas.microsoft.com/office/drawing/2014/main" id="{7CAA69C7-F039-4A91-B156-3729D2F8418B}"/>
            </a:ext>
          </a:extLst>
        </xdr:cNvPr>
        <xdr:cNvCxnSpPr/>
      </xdr:nvCxnSpPr>
      <xdr:spPr>
        <a:xfrm>
          <a:off x="1008380" y="6413863"/>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43923</xdr:rowOff>
    </xdr:from>
    <xdr:ext cx="405111" cy="259045"/>
    <xdr:sp macro="" textlink="">
      <xdr:nvSpPr>
        <xdr:cNvPr id="84" name="n_1aveValue【図書館】&#10;有形固定資産減価償却率">
          <a:extLst>
            <a:ext uri="{FF2B5EF4-FFF2-40B4-BE49-F238E27FC236}">
              <a16:creationId xmlns:a16="http://schemas.microsoft.com/office/drawing/2014/main" id="{43339F8A-2935-4AA1-9D99-1BE5452B45DF}"/>
            </a:ext>
          </a:extLst>
        </xdr:cNvPr>
        <xdr:cNvSpPr txBox="1"/>
      </xdr:nvSpPr>
      <xdr:spPr>
        <a:xfrm>
          <a:off x="317056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12899</xdr:rowOff>
    </xdr:from>
    <xdr:ext cx="405111" cy="259045"/>
    <xdr:sp macro="" textlink="">
      <xdr:nvSpPr>
        <xdr:cNvPr id="85" name="n_2aveValue【図書館】&#10;有形固定資産減価償却率">
          <a:extLst>
            <a:ext uri="{FF2B5EF4-FFF2-40B4-BE49-F238E27FC236}">
              <a16:creationId xmlns:a16="http://schemas.microsoft.com/office/drawing/2014/main" id="{736DCD77-BB6C-46F7-B36B-35B9F807066C}"/>
            </a:ext>
          </a:extLst>
        </xdr:cNvPr>
        <xdr:cNvSpPr txBox="1"/>
      </xdr:nvSpPr>
      <xdr:spPr>
        <a:xfrm>
          <a:off x="2385704" y="604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6" name="n_3aveValue【図書館】&#10;有形固定資産減価償却率">
          <a:extLst>
            <a:ext uri="{FF2B5EF4-FFF2-40B4-BE49-F238E27FC236}">
              <a16:creationId xmlns:a16="http://schemas.microsoft.com/office/drawing/2014/main" id="{8EADB9BB-A7D1-4435-AB5B-886EF60DBD77}"/>
            </a:ext>
          </a:extLst>
        </xdr:cNvPr>
        <xdr:cNvSpPr txBox="1"/>
      </xdr:nvSpPr>
      <xdr:spPr>
        <a:xfrm>
          <a:off x="1611004" y="59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140261</xdr:rowOff>
    </xdr:from>
    <xdr:ext cx="405111" cy="259045"/>
    <xdr:sp macro="" textlink="">
      <xdr:nvSpPr>
        <xdr:cNvPr id="87" name="n_4aveValue【図書館】&#10;有形固定資産減価償却率">
          <a:extLst>
            <a:ext uri="{FF2B5EF4-FFF2-40B4-BE49-F238E27FC236}">
              <a16:creationId xmlns:a16="http://schemas.microsoft.com/office/drawing/2014/main" id="{37FB1C53-2994-4F58-BE0E-31387A4741F4}"/>
            </a:ext>
          </a:extLst>
        </xdr:cNvPr>
        <xdr:cNvSpPr txBox="1"/>
      </xdr:nvSpPr>
      <xdr:spPr>
        <a:xfrm>
          <a:off x="836304" y="60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5460</xdr:rowOff>
    </xdr:from>
    <xdr:ext cx="405111" cy="259045"/>
    <xdr:sp macro="" textlink="">
      <xdr:nvSpPr>
        <xdr:cNvPr id="88" name="n_1mainValue【図書館】&#10;有形固定資産減価償却率">
          <a:extLst>
            <a:ext uri="{FF2B5EF4-FFF2-40B4-BE49-F238E27FC236}">
              <a16:creationId xmlns:a16="http://schemas.microsoft.com/office/drawing/2014/main" id="{51406CDA-CC13-4391-8A5B-41B9EC0745D1}"/>
            </a:ext>
          </a:extLst>
        </xdr:cNvPr>
        <xdr:cNvSpPr txBox="1"/>
      </xdr:nvSpPr>
      <xdr:spPr>
        <a:xfrm>
          <a:off x="317056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145886</xdr:rowOff>
    </xdr:from>
    <xdr:ext cx="405111" cy="259045"/>
    <xdr:sp macro="" textlink="">
      <xdr:nvSpPr>
        <xdr:cNvPr id="89" name="n_2mainValue【図書館】&#10;有形固定資産減価償却率">
          <a:extLst>
            <a:ext uri="{FF2B5EF4-FFF2-40B4-BE49-F238E27FC236}">
              <a16:creationId xmlns:a16="http://schemas.microsoft.com/office/drawing/2014/main" id="{E100A541-A358-4A22-93A7-D1395E7266AC}"/>
            </a:ext>
          </a:extLst>
        </xdr:cNvPr>
        <xdr:cNvSpPr txBox="1"/>
      </xdr:nvSpPr>
      <xdr:spPr>
        <a:xfrm>
          <a:off x="2385704" y="6516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105064</xdr:rowOff>
    </xdr:from>
    <xdr:ext cx="405111" cy="259045"/>
    <xdr:sp macro="" textlink="">
      <xdr:nvSpPr>
        <xdr:cNvPr id="90" name="n_3mainValue【図書館】&#10;有形固定資産減価償却率">
          <a:extLst>
            <a:ext uri="{FF2B5EF4-FFF2-40B4-BE49-F238E27FC236}">
              <a16:creationId xmlns:a16="http://schemas.microsoft.com/office/drawing/2014/main" id="{1AE5226A-57A6-44D0-991C-35F23EBDAA94}"/>
            </a:ext>
          </a:extLst>
        </xdr:cNvPr>
        <xdr:cNvSpPr txBox="1"/>
      </xdr:nvSpPr>
      <xdr:spPr>
        <a:xfrm>
          <a:off x="1611004" y="6475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85470</xdr:rowOff>
    </xdr:from>
    <xdr:ext cx="405111" cy="259045"/>
    <xdr:sp macro="" textlink="">
      <xdr:nvSpPr>
        <xdr:cNvPr id="91" name="n_4mainValue【図書館】&#10;有形固定資産減価償却率">
          <a:extLst>
            <a:ext uri="{FF2B5EF4-FFF2-40B4-BE49-F238E27FC236}">
              <a16:creationId xmlns:a16="http://schemas.microsoft.com/office/drawing/2014/main" id="{5E179EAB-2F2F-468E-8170-3985263DDE14}"/>
            </a:ext>
          </a:extLst>
        </xdr:cNvPr>
        <xdr:cNvSpPr txBox="1"/>
      </xdr:nvSpPr>
      <xdr:spPr>
        <a:xfrm>
          <a:off x="836304" y="6455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E0CC14B-4B20-4324-B3F4-4F44DBC6B363}"/>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DB4C434-840E-4B08-8418-55C422ABD25B}"/>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B88EBE1-6236-4B36-B69B-9A14E2F1C86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B3FB4C6-CD0F-4487-8BDF-9612985290A8}"/>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97B2E4D-F89D-46D3-B4AF-58D367C40BA2}"/>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D0EED94-75BD-4F31-9FD4-636225F45B8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933DA5B-292B-4CF1-B002-5E569E1278E1}"/>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959D8FF-3FD4-4198-98C1-C1B578D8FA86}"/>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A78CF3E-F7A2-4372-9D52-871FB65E07AD}"/>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FB8A76E-2ACD-441D-AB43-C62E62BCC40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6C462EAE-C340-4A63-84E4-5F0D98A909D1}"/>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3A1D479A-0EF9-4AFF-B477-B18002FE5181}"/>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64887BA4-4D7F-4D1E-84B6-4F3BAC2C8A25}"/>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4A357656-20C3-4006-AFE6-71423006749B}"/>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9BD9E093-D49F-4022-A726-06A3FEF47E42}"/>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7E5E5FA7-B6FB-46FE-B483-8C4C6A3EFFCD}"/>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21284A5E-2ADC-46BC-AE44-784FE089E9B3}"/>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A4422B42-BA78-414B-AF3C-A021FE027FB6}"/>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79AE698D-DB39-4B67-97FF-257A54BFB2FE}"/>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2D17B0D4-BB38-4013-A4C0-23B571544462}"/>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CEE1DA5A-1E3A-4E40-8B77-AD41EDB469F0}"/>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A992C2B5-A445-4693-B6D6-17128EB98386}"/>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77731E61-C1BC-4E66-9E0B-B7F3B3C6710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61419FA5-E671-47FB-A4A9-B58BC99FA97A}"/>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755C727B-376D-4F34-82C3-9D4CC08FBD8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C300EBF5-99A7-42E5-8B16-9EEA4392DE99}"/>
            </a:ext>
          </a:extLst>
        </xdr:cNvPr>
        <xdr:cNvCxnSpPr/>
      </xdr:nvCxnSpPr>
      <xdr:spPr>
        <a:xfrm flipV="1">
          <a:off x="9219565" y="5726974"/>
          <a:ext cx="0" cy="136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841494B3-2FF3-45EB-9726-F509B45C9393}"/>
            </a:ext>
          </a:extLst>
        </xdr:cNvPr>
        <xdr:cNvSpPr txBox="1"/>
      </xdr:nvSpPr>
      <xdr:spPr>
        <a:xfrm>
          <a:off x="9258300" y="709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0766C6BA-5BD1-4419-B47C-9F5DD5DBA2ED}"/>
            </a:ext>
          </a:extLst>
        </xdr:cNvPr>
        <xdr:cNvCxnSpPr/>
      </xdr:nvCxnSpPr>
      <xdr:spPr>
        <a:xfrm>
          <a:off x="9154160" y="7089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0D408360-C3E9-4052-8D43-6071C903B08F}"/>
            </a:ext>
          </a:extLst>
        </xdr:cNvPr>
        <xdr:cNvSpPr txBox="1"/>
      </xdr:nvSpPr>
      <xdr:spPr>
        <a:xfrm>
          <a:off x="9258300" y="550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AD304D2E-6B27-4E93-B7FF-6A6919E48476}"/>
            </a:ext>
          </a:extLst>
        </xdr:cNvPr>
        <xdr:cNvCxnSpPr/>
      </xdr:nvCxnSpPr>
      <xdr:spPr>
        <a:xfrm>
          <a:off x="9154160" y="5726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22" name="【図書館】&#10;一人当たり面積平均値テキスト">
          <a:extLst>
            <a:ext uri="{FF2B5EF4-FFF2-40B4-BE49-F238E27FC236}">
              <a16:creationId xmlns:a16="http://schemas.microsoft.com/office/drawing/2014/main" id="{63D8BFE3-AA6F-4486-B77B-ED4CD3EBC091}"/>
            </a:ext>
          </a:extLst>
        </xdr:cNvPr>
        <xdr:cNvSpPr txBox="1"/>
      </xdr:nvSpPr>
      <xdr:spPr>
        <a:xfrm>
          <a:off x="9258300" y="654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a:extLst>
            <a:ext uri="{FF2B5EF4-FFF2-40B4-BE49-F238E27FC236}">
              <a16:creationId xmlns:a16="http://schemas.microsoft.com/office/drawing/2014/main" id="{BEDA5D77-CCE1-469D-AA79-FD31C0B43E54}"/>
            </a:ext>
          </a:extLst>
        </xdr:cNvPr>
        <xdr:cNvSpPr/>
      </xdr:nvSpPr>
      <xdr:spPr>
        <a:xfrm>
          <a:off x="9192260" y="669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a:extLst>
            <a:ext uri="{FF2B5EF4-FFF2-40B4-BE49-F238E27FC236}">
              <a16:creationId xmlns:a16="http://schemas.microsoft.com/office/drawing/2014/main" id="{8EBA0493-5C6F-4917-AB94-9DADDB72C848}"/>
            </a:ext>
          </a:extLst>
        </xdr:cNvPr>
        <xdr:cNvSpPr/>
      </xdr:nvSpPr>
      <xdr:spPr>
        <a:xfrm>
          <a:off x="844550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25" name="フローチャート: 判断 124">
          <a:extLst>
            <a:ext uri="{FF2B5EF4-FFF2-40B4-BE49-F238E27FC236}">
              <a16:creationId xmlns:a16="http://schemas.microsoft.com/office/drawing/2014/main" id="{95B17414-3033-4838-9CDB-59BC1E3870F6}"/>
            </a:ext>
          </a:extLst>
        </xdr:cNvPr>
        <xdr:cNvSpPr/>
      </xdr:nvSpPr>
      <xdr:spPr>
        <a:xfrm>
          <a:off x="7670800" y="6720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153307</xdr:rowOff>
    </xdr:from>
    <xdr:to>
      <xdr:col>41</xdr:col>
      <xdr:colOff>101600</xdr:colOff>
      <xdr:row>40</xdr:row>
      <xdr:rowOff>83457</xdr:rowOff>
    </xdr:to>
    <xdr:sp macro="" textlink="">
      <xdr:nvSpPr>
        <xdr:cNvPr id="126" name="フローチャート: 判断 125">
          <a:extLst>
            <a:ext uri="{FF2B5EF4-FFF2-40B4-BE49-F238E27FC236}">
              <a16:creationId xmlns:a16="http://schemas.microsoft.com/office/drawing/2014/main" id="{B83F6ECF-59D9-4CC0-891B-1F073029B400}"/>
            </a:ext>
          </a:extLst>
        </xdr:cNvPr>
        <xdr:cNvSpPr/>
      </xdr:nvSpPr>
      <xdr:spPr>
        <a:xfrm>
          <a:off x="6873240" y="66912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27" name="フローチャート: 判断 126">
          <a:extLst>
            <a:ext uri="{FF2B5EF4-FFF2-40B4-BE49-F238E27FC236}">
              <a16:creationId xmlns:a16="http://schemas.microsoft.com/office/drawing/2014/main" id="{A0A73C2B-FFE6-4FDF-A9C3-128930CAA05B}"/>
            </a:ext>
          </a:extLst>
        </xdr:cNvPr>
        <xdr:cNvSpPr/>
      </xdr:nvSpPr>
      <xdr:spPr>
        <a:xfrm>
          <a:off x="609854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51A1F0C-F133-42B5-9C3D-49B621516C57}"/>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58B8DCC-DF19-4136-BEB2-4D173DE9A89D}"/>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B65A24A-F21A-4466-B30C-10E0CED3442C}"/>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41E265E-3D00-42A9-A783-FF157E7831B8}"/>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FBE9B1D6-368C-4781-8EE2-7C3F6276547A}"/>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166915</xdr:rowOff>
    </xdr:from>
    <xdr:to>
      <xdr:col>55</xdr:col>
      <xdr:colOff>50800</xdr:colOff>
      <xdr:row>41</xdr:row>
      <xdr:rowOff>97065</xdr:rowOff>
    </xdr:to>
    <xdr:sp macro="" textlink="">
      <xdr:nvSpPr>
        <xdr:cNvPr id="133" name="楕円 132">
          <a:extLst>
            <a:ext uri="{FF2B5EF4-FFF2-40B4-BE49-F238E27FC236}">
              <a16:creationId xmlns:a16="http://schemas.microsoft.com/office/drawing/2014/main" id="{25CA9AC3-EF43-434C-82C3-BA39887186FC}"/>
            </a:ext>
          </a:extLst>
        </xdr:cNvPr>
        <xdr:cNvSpPr/>
      </xdr:nvSpPr>
      <xdr:spPr>
        <a:xfrm>
          <a:off x="9192260" y="68725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145342</xdr:rowOff>
    </xdr:from>
    <xdr:ext cx="469744" cy="259045"/>
    <xdr:sp macro="" textlink="">
      <xdr:nvSpPr>
        <xdr:cNvPr id="134" name="【図書館】&#10;一人当たり面積該当値テキスト">
          <a:extLst>
            <a:ext uri="{FF2B5EF4-FFF2-40B4-BE49-F238E27FC236}">
              <a16:creationId xmlns:a16="http://schemas.microsoft.com/office/drawing/2014/main" id="{61212DEA-B6FE-4814-84E4-5617807FA26E}"/>
            </a:ext>
          </a:extLst>
        </xdr:cNvPr>
        <xdr:cNvSpPr txBox="1"/>
      </xdr:nvSpPr>
      <xdr:spPr>
        <a:xfrm>
          <a:off x="9258300" y="685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166915</xdr:rowOff>
    </xdr:from>
    <xdr:to>
      <xdr:col>50</xdr:col>
      <xdr:colOff>165100</xdr:colOff>
      <xdr:row>41</xdr:row>
      <xdr:rowOff>97065</xdr:rowOff>
    </xdr:to>
    <xdr:sp macro="" textlink="">
      <xdr:nvSpPr>
        <xdr:cNvPr id="135" name="楕円 134">
          <a:extLst>
            <a:ext uri="{FF2B5EF4-FFF2-40B4-BE49-F238E27FC236}">
              <a16:creationId xmlns:a16="http://schemas.microsoft.com/office/drawing/2014/main" id="{0911A4CE-692E-4112-BE4F-9EA53F216E00}"/>
            </a:ext>
          </a:extLst>
        </xdr:cNvPr>
        <xdr:cNvSpPr/>
      </xdr:nvSpPr>
      <xdr:spPr>
        <a:xfrm>
          <a:off x="8445500" y="6872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46265</xdr:rowOff>
    </xdr:from>
    <xdr:to>
      <xdr:col>55</xdr:col>
      <xdr:colOff>0</xdr:colOff>
      <xdr:row>41</xdr:row>
      <xdr:rowOff>46265</xdr:rowOff>
    </xdr:to>
    <xdr:cxnSp macro="">
      <xdr:nvCxnSpPr>
        <xdr:cNvPr id="136" name="直線コネクタ 135">
          <a:extLst>
            <a:ext uri="{FF2B5EF4-FFF2-40B4-BE49-F238E27FC236}">
              <a16:creationId xmlns:a16="http://schemas.microsoft.com/office/drawing/2014/main" id="{784AE11D-192E-4858-B253-3BF0B8248741}"/>
            </a:ext>
          </a:extLst>
        </xdr:cNvPr>
        <xdr:cNvCxnSpPr/>
      </xdr:nvCxnSpPr>
      <xdr:spPr>
        <a:xfrm>
          <a:off x="8496300" y="691950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166915</xdr:rowOff>
    </xdr:from>
    <xdr:to>
      <xdr:col>46</xdr:col>
      <xdr:colOff>38100</xdr:colOff>
      <xdr:row>41</xdr:row>
      <xdr:rowOff>97065</xdr:rowOff>
    </xdr:to>
    <xdr:sp macro="" textlink="">
      <xdr:nvSpPr>
        <xdr:cNvPr id="137" name="楕円 136">
          <a:extLst>
            <a:ext uri="{FF2B5EF4-FFF2-40B4-BE49-F238E27FC236}">
              <a16:creationId xmlns:a16="http://schemas.microsoft.com/office/drawing/2014/main" id="{1E5994A3-FA2E-4108-8C2C-48F686FA1A8C}"/>
            </a:ext>
          </a:extLst>
        </xdr:cNvPr>
        <xdr:cNvSpPr/>
      </xdr:nvSpPr>
      <xdr:spPr>
        <a:xfrm>
          <a:off x="7670800" y="68725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46265</xdr:rowOff>
    </xdr:from>
    <xdr:to>
      <xdr:col>50</xdr:col>
      <xdr:colOff>114300</xdr:colOff>
      <xdr:row>41</xdr:row>
      <xdr:rowOff>46265</xdr:rowOff>
    </xdr:to>
    <xdr:cxnSp macro="">
      <xdr:nvCxnSpPr>
        <xdr:cNvPr id="138" name="直線コネクタ 137">
          <a:extLst>
            <a:ext uri="{FF2B5EF4-FFF2-40B4-BE49-F238E27FC236}">
              <a16:creationId xmlns:a16="http://schemas.microsoft.com/office/drawing/2014/main" id="{E1982078-91E0-4369-8A11-919664AC95FC}"/>
            </a:ext>
          </a:extLst>
        </xdr:cNvPr>
        <xdr:cNvCxnSpPr/>
      </xdr:nvCxnSpPr>
      <xdr:spPr>
        <a:xfrm>
          <a:off x="7713980" y="691950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166915</xdr:rowOff>
    </xdr:from>
    <xdr:to>
      <xdr:col>41</xdr:col>
      <xdr:colOff>101600</xdr:colOff>
      <xdr:row>41</xdr:row>
      <xdr:rowOff>97065</xdr:rowOff>
    </xdr:to>
    <xdr:sp macro="" textlink="">
      <xdr:nvSpPr>
        <xdr:cNvPr id="139" name="楕円 138">
          <a:extLst>
            <a:ext uri="{FF2B5EF4-FFF2-40B4-BE49-F238E27FC236}">
              <a16:creationId xmlns:a16="http://schemas.microsoft.com/office/drawing/2014/main" id="{1B3A6DF9-1B82-43B2-8AE4-D9008BB3A64E}"/>
            </a:ext>
          </a:extLst>
        </xdr:cNvPr>
        <xdr:cNvSpPr/>
      </xdr:nvSpPr>
      <xdr:spPr>
        <a:xfrm>
          <a:off x="6873240" y="6872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46265</xdr:rowOff>
    </xdr:from>
    <xdr:to>
      <xdr:col>45</xdr:col>
      <xdr:colOff>177800</xdr:colOff>
      <xdr:row>41</xdr:row>
      <xdr:rowOff>46265</xdr:rowOff>
    </xdr:to>
    <xdr:cxnSp macro="">
      <xdr:nvCxnSpPr>
        <xdr:cNvPr id="140" name="直線コネクタ 139">
          <a:extLst>
            <a:ext uri="{FF2B5EF4-FFF2-40B4-BE49-F238E27FC236}">
              <a16:creationId xmlns:a16="http://schemas.microsoft.com/office/drawing/2014/main" id="{829A2F3C-5F86-46BB-982B-BF7560CE9AF4}"/>
            </a:ext>
          </a:extLst>
        </xdr:cNvPr>
        <xdr:cNvCxnSpPr/>
      </xdr:nvCxnSpPr>
      <xdr:spPr>
        <a:xfrm>
          <a:off x="6924040" y="691950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166915</xdr:rowOff>
    </xdr:from>
    <xdr:to>
      <xdr:col>36</xdr:col>
      <xdr:colOff>165100</xdr:colOff>
      <xdr:row>41</xdr:row>
      <xdr:rowOff>97065</xdr:rowOff>
    </xdr:to>
    <xdr:sp macro="" textlink="">
      <xdr:nvSpPr>
        <xdr:cNvPr id="141" name="楕円 140">
          <a:extLst>
            <a:ext uri="{FF2B5EF4-FFF2-40B4-BE49-F238E27FC236}">
              <a16:creationId xmlns:a16="http://schemas.microsoft.com/office/drawing/2014/main" id="{4C14AA75-0E38-4466-87C6-D68F24A0037F}"/>
            </a:ext>
          </a:extLst>
        </xdr:cNvPr>
        <xdr:cNvSpPr/>
      </xdr:nvSpPr>
      <xdr:spPr>
        <a:xfrm>
          <a:off x="6098540" y="6872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46265</xdr:rowOff>
    </xdr:from>
    <xdr:to>
      <xdr:col>41</xdr:col>
      <xdr:colOff>50800</xdr:colOff>
      <xdr:row>41</xdr:row>
      <xdr:rowOff>46265</xdr:rowOff>
    </xdr:to>
    <xdr:cxnSp macro="">
      <xdr:nvCxnSpPr>
        <xdr:cNvPr id="142" name="直線コネクタ 141">
          <a:extLst>
            <a:ext uri="{FF2B5EF4-FFF2-40B4-BE49-F238E27FC236}">
              <a16:creationId xmlns:a16="http://schemas.microsoft.com/office/drawing/2014/main" id="{CBE2E324-807F-48DE-A456-E5AA8C5AF82F}"/>
            </a:ext>
          </a:extLst>
        </xdr:cNvPr>
        <xdr:cNvCxnSpPr/>
      </xdr:nvCxnSpPr>
      <xdr:spPr>
        <a:xfrm>
          <a:off x="6149340" y="691950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macro="" textlink="">
      <xdr:nvSpPr>
        <xdr:cNvPr id="143" name="n_1aveValue【図書館】&#10;一人当たり面積">
          <a:extLst>
            <a:ext uri="{FF2B5EF4-FFF2-40B4-BE49-F238E27FC236}">
              <a16:creationId xmlns:a16="http://schemas.microsoft.com/office/drawing/2014/main" id="{498D4E88-2E8B-4AC0-B6D9-5F8F31B43A22}"/>
            </a:ext>
          </a:extLst>
        </xdr:cNvPr>
        <xdr:cNvSpPr txBox="1"/>
      </xdr:nvSpPr>
      <xdr:spPr>
        <a:xfrm>
          <a:off x="827158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132642</xdr:rowOff>
    </xdr:from>
    <xdr:ext cx="469744" cy="259045"/>
    <xdr:sp macro="" textlink="">
      <xdr:nvSpPr>
        <xdr:cNvPr id="144" name="n_2aveValue【図書館】&#10;一人当たり面積">
          <a:extLst>
            <a:ext uri="{FF2B5EF4-FFF2-40B4-BE49-F238E27FC236}">
              <a16:creationId xmlns:a16="http://schemas.microsoft.com/office/drawing/2014/main" id="{C799B9F2-1E27-4217-A091-396E885DF66E}"/>
            </a:ext>
          </a:extLst>
        </xdr:cNvPr>
        <xdr:cNvSpPr txBox="1"/>
      </xdr:nvSpPr>
      <xdr:spPr>
        <a:xfrm>
          <a:off x="7509587" y="650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99984</xdr:rowOff>
    </xdr:from>
    <xdr:ext cx="469744" cy="259045"/>
    <xdr:sp macro="" textlink="">
      <xdr:nvSpPr>
        <xdr:cNvPr id="145" name="n_3aveValue【図書館】&#10;一人当たり面積">
          <a:extLst>
            <a:ext uri="{FF2B5EF4-FFF2-40B4-BE49-F238E27FC236}">
              <a16:creationId xmlns:a16="http://schemas.microsoft.com/office/drawing/2014/main" id="{87B7182D-2F23-4C96-8F6C-28C26AF70FA1}"/>
            </a:ext>
          </a:extLst>
        </xdr:cNvPr>
        <xdr:cNvSpPr txBox="1"/>
      </xdr:nvSpPr>
      <xdr:spPr>
        <a:xfrm>
          <a:off x="6712027" y="6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110870</xdr:rowOff>
    </xdr:from>
    <xdr:ext cx="469744" cy="259045"/>
    <xdr:sp macro="" textlink="">
      <xdr:nvSpPr>
        <xdr:cNvPr id="146" name="n_4aveValue【図書館】&#10;一人当たり面積">
          <a:extLst>
            <a:ext uri="{FF2B5EF4-FFF2-40B4-BE49-F238E27FC236}">
              <a16:creationId xmlns:a16="http://schemas.microsoft.com/office/drawing/2014/main" id="{06366A19-CC54-427F-9ABA-E1365A58E18D}"/>
            </a:ext>
          </a:extLst>
        </xdr:cNvPr>
        <xdr:cNvSpPr txBox="1"/>
      </xdr:nvSpPr>
      <xdr:spPr>
        <a:xfrm>
          <a:off x="593732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88192</xdr:rowOff>
    </xdr:from>
    <xdr:ext cx="469744" cy="259045"/>
    <xdr:sp macro="" textlink="">
      <xdr:nvSpPr>
        <xdr:cNvPr id="147" name="n_1mainValue【図書館】&#10;一人当たり面積">
          <a:extLst>
            <a:ext uri="{FF2B5EF4-FFF2-40B4-BE49-F238E27FC236}">
              <a16:creationId xmlns:a16="http://schemas.microsoft.com/office/drawing/2014/main" id="{B90707C1-9FA3-426B-91CA-97ECE394DC3B}"/>
            </a:ext>
          </a:extLst>
        </xdr:cNvPr>
        <xdr:cNvSpPr txBox="1"/>
      </xdr:nvSpPr>
      <xdr:spPr>
        <a:xfrm>
          <a:off x="8271587" y="69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88192</xdr:rowOff>
    </xdr:from>
    <xdr:ext cx="469744" cy="259045"/>
    <xdr:sp macro="" textlink="">
      <xdr:nvSpPr>
        <xdr:cNvPr id="148" name="n_2mainValue【図書館】&#10;一人当たり面積">
          <a:extLst>
            <a:ext uri="{FF2B5EF4-FFF2-40B4-BE49-F238E27FC236}">
              <a16:creationId xmlns:a16="http://schemas.microsoft.com/office/drawing/2014/main" id="{721B93C0-2121-495B-88BD-656B87268A7B}"/>
            </a:ext>
          </a:extLst>
        </xdr:cNvPr>
        <xdr:cNvSpPr txBox="1"/>
      </xdr:nvSpPr>
      <xdr:spPr>
        <a:xfrm>
          <a:off x="7509587" y="69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88192</xdr:rowOff>
    </xdr:from>
    <xdr:ext cx="469744" cy="259045"/>
    <xdr:sp macro="" textlink="">
      <xdr:nvSpPr>
        <xdr:cNvPr id="149" name="n_3mainValue【図書館】&#10;一人当たり面積">
          <a:extLst>
            <a:ext uri="{FF2B5EF4-FFF2-40B4-BE49-F238E27FC236}">
              <a16:creationId xmlns:a16="http://schemas.microsoft.com/office/drawing/2014/main" id="{7E03C80F-6504-43C3-8E4B-01EB9D37AC85}"/>
            </a:ext>
          </a:extLst>
        </xdr:cNvPr>
        <xdr:cNvSpPr txBox="1"/>
      </xdr:nvSpPr>
      <xdr:spPr>
        <a:xfrm>
          <a:off x="6712027" y="69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88192</xdr:rowOff>
    </xdr:from>
    <xdr:ext cx="469744" cy="259045"/>
    <xdr:sp macro="" textlink="">
      <xdr:nvSpPr>
        <xdr:cNvPr id="150" name="n_4mainValue【図書館】&#10;一人当たり面積">
          <a:extLst>
            <a:ext uri="{FF2B5EF4-FFF2-40B4-BE49-F238E27FC236}">
              <a16:creationId xmlns:a16="http://schemas.microsoft.com/office/drawing/2014/main" id="{9F208C12-4047-4A78-82B6-966C25B77E41}"/>
            </a:ext>
          </a:extLst>
        </xdr:cNvPr>
        <xdr:cNvSpPr txBox="1"/>
      </xdr:nvSpPr>
      <xdr:spPr>
        <a:xfrm>
          <a:off x="5937327" y="69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DCC94A4E-8941-4627-B1E6-3F0EF5CF703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241745D-3030-492D-8C4C-C126CBEEB859}"/>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5F7E3764-EDEE-4C8C-AC61-37396F6A25D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C72BCE1-36AE-4552-B29E-360CADB246F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D54E8DB4-7789-4229-B86B-020E8E8EDBF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FD4D5340-1E6D-4499-8997-D63C0F98C32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F9DDE2E2-1742-4C8C-99A1-7AD38329E979}"/>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DE0F4562-D64D-42D6-B4CC-4066126E9E7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E8A2555B-ED50-4B83-B6BE-CEFEDF734C9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C3DB4F1E-7FDB-47EF-9ED9-5E249196227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6F22708C-3110-4F49-9871-D54709510DB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D57A8904-1688-4B58-945A-B896F514E0BE}"/>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2771D447-7614-4C74-9590-5775AF38157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2D96A81C-4E88-4BA1-B77F-27D2E151A408}"/>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6930BF5B-836A-49E8-857A-EA0E04553ABD}"/>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C606FD3C-431C-42BB-B009-E201764A7023}"/>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A32E9163-D66E-4BC5-9018-A840640FBD33}"/>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6DDB1570-E77E-4C85-A770-F96EBE9D4F67}"/>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51AF3453-BB0B-4F4A-AA96-FDA534AE0DAD}"/>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8CDB5445-6F4B-4E2A-A85E-E49BC0E2697C}"/>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4121789A-86B2-4EAF-9F65-BDD3C38075DD}"/>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FD01260-210C-4DBA-8D51-F0E72A87B0C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7C6374D-42EA-44AB-ABD4-6B1EFC163EE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4CC95E2D-7888-4805-8B5A-975BD9C7E0E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a:extLst>
            <a:ext uri="{FF2B5EF4-FFF2-40B4-BE49-F238E27FC236}">
              <a16:creationId xmlns:a16="http://schemas.microsoft.com/office/drawing/2014/main" id="{553D3156-D6D8-46C9-BD4A-E333F3460E29}"/>
            </a:ext>
          </a:extLst>
        </xdr:cNvPr>
        <xdr:cNvCxnSpPr/>
      </xdr:nvCxnSpPr>
      <xdr:spPr>
        <a:xfrm flipV="1">
          <a:off x="4086225" y="935545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EBB78EA5-E5F4-4260-A088-A9F002DF662C}"/>
            </a:ext>
          </a:extLst>
        </xdr:cNvPr>
        <xdr:cNvSpPr txBox="1"/>
      </xdr:nvSpPr>
      <xdr:spPr>
        <a:xfrm>
          <a:off x="4124960"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a:extLst>
            <a:ext uri="{FF2B5EF4-FFF2-40B4-BE49-F238E27FC236}">
              <a16:creationId xmlns:a16="http://schemas.microsoft.com/office/drawing/2014/main" id="{3D0CD1CA-1687-49F8-A3D4-C0FC00CB8ED2}"/>
            </a:ext>
          </a:extLst>
        </xdr:cNvPr>
        <xdr:cNvCxnSpPr/>
      </xdr:nvCxnSpPr>
      <xdr:spPr>
        <a:xfrm>
          <a:off x="4020820" y="1073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385D896F-B6EE-4274-8B5E-50F50311F357}"/>
            </a:ext>
          </a:extLst>
        </xdr:cNvPr>
        <xdr:cNvSpPr txBox="1"/>
      </xdr:nvSpPr>
      <xdr:spPr>
        <a:xfrm>
          <a:off x="4124960" y="913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a:extLst>
            <a:ext uri="{FF2B5EF4-FFF2-40B4-BE49-F238E27FC236}">
              <a16:creationId xmlns:a16="http://schemas.microsoft.com/office/drawing/2014/main" id="{FD350093-5802-4ABB-B585-98A8F4CEA35A}"/>
            </a:ext>
          </a:extLst>
        </xdr:cNvPr>
        <xdr:cNvCxnSpPr/>
      </xdr:nvCxnSpPr>
      <xdr:spPr>
        <a:xfrm>
          <a:off x="4020820" y="9355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B907A5BC-5EC2-47FB-BF7D-E7C2A2362220}"/>
            </a:ext>
          </a:extLst>
        </xdr:cNvPr>
        <xdr:cNvSpPr txBox="1"/>
      </xdr:nvSpPr>
      <xdr:spPr>
        <a:xfrm>
          <a:off x="412496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a:extLst>
            <a:ext uri="{FF2B5EF4-FFF2-40B4-BE49-F238E27FC236}">
              <a16:creationId xmlns:a16="http://schemas.microsoft.com/office/drawing/2014/main" id="{C215D4F6-6C20-4236-A1CC-FC0AAEA23C96}"/>
            </a:ext>
          </a:extLst>
        </xdr:cNvPr>
        <xdr:cNvSpPr/>
      </xdr:nvSpPr>
      <xdr:spPr>
        <a:xfrm>
          <a:off x="403606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a:extLst>
            <a:ext uri="{FF2B5EF4-FFF2-40B4-BE49-F238E27FC236}">
              <a16:creationId xmlns:a16="http://schemas.microsoft.com/office/drawing/2014/main" id="{D77417D0-8492-4085-8FEB-6D9FF8FE5ABA}"/>
            </a:ext>
          </a:extLst>
        </xdr:cNvPr>
        <xdr:cNvSpPr/>
      </xdr:nvSpPr>
      <xdr:spPr>
        <a:xfrm>
          <a:off x="3312160" y="1005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83" name="フローチャート: 判断 182">
          <a:extLst>
            <a:ext uri="{FF2B5EF4-FFF2-40B4-BE49-F238E27FC236}">
              <a16:creationId xmlns:a16="http://schemas.microsoft.com/office/drawing/2014/main" id="{1A47CBE0-CBA3-4189-A16E-EB05C661508D}"/>
            </a:ext>
          </a:extLst>
        </xdr:cNvPr>
        <xdr:cNvSpPr/>
      </xdr:nvSpPr>
      <xdr:spPr>
        <a:xfrm>
          <a:off x="2514600"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a:extLst>
            <a:ext uri="{FF2B5EF4-FFF2-40B4-BE49-F238E27FC236}">
              <a16:creationId xmlns:a16="http://schemas.microsoft.com/office/drawing/2014/main" id="{C026CB60-A66A-4032-8615-C20611C30DB2}"/>
            </a:ext>
          </a:extLst>
        </xdr:cNvPr>
        <xdr:cNvSpPr/>
      </xdr:nvSpPr>
      <xdr:spPr>
        <a:xfrm>
          <a:off x="17399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a:extLst>
            <a:ext uri="{FF2B5EF4-FFF2-40B4-BE49-F238E27FC236}">
              <a16:creationId xmlns:a16="http://schemas.microsoft.com/office/drawing/2014/main" id="{82346006-0102-4FE7-B5D8-450139117331}"/>
            </a:ext>
          </a:extLst>
        </xdr:cNvPr>
        <xdr:cNvSpPr/>
      </xdr:nvSpPr>
      <xdr:spPr>
        <a:xfrm>
          <a:off x="965200" y="1000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E322DA6-E491-4D5B-82EC-A06ADE5A87C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0F29B5D-C9FA-4BB4-8C4F-8B179DE878F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7D13EB4-C16C-4193-BAAB-57BD057D942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EDA152E-3D4E-411F-9F32-FA912DDD0F0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11F8511E-9D70-4501-B80A-D542626B36F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90170</xdr:rowOff>
    </xdr:from>
    <xdr:to>
      <xdr:col>24</xdr:col>
      <xdr:colOff>114300</xdr:colOff>
      <xdr:row>63</xdr:row>
      <xdr:rowOff>20320</xdr:rowOff>
    </xdr:to>
    <xdr:sp macro="" textlink="">
      <xdr:nvSpPr>
        <xdr:cNvPr id="191" name="楕円 190">
          <a:extLst>
            <a:ext uri="{FF2B5EF4-FFF2-40B4-BE49-F238E27FC236}">
              <a16:creationId xmlns:a16="http://schemas.microsoft.com/office/drawing/2014/main" id="{F48A461A-721C-41EB-8D5D-298725335294}"/>
            </a:ext>
          </a:extLst>
        </xdr:cNvPr>
        <xdr:cNvSpPr/>
      </xdr:nvSpPr>
      <xdr:spPr>
        <a:xfrm>
          <a:off x="4036060" y="1048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68597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49B4379E-1D7B-411C-AAC1-8E124D285AAB}"/>
            </a:ext>
          </a:extLst>
        </xdr:cNvPr>
        <xdr:cNvSpPr txBox="1"/>
      </xdr:nvSpPr>
      <xdr:spPr>
        <a:xfrm>
          <a:off x="4124960"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44450</xdr:rowOff>
    </xdr:from>
    <xdr:to>
      <xdr:col>20</xdr:col>
      <xdr:colOff>38100</xdr:colOff>
      <xdr:row>62</xdr:row>
      <xdr:rowOff>146050</xdr:rowOff>
    </xdr:to>
    <xdr:sp macro="" textlink="">
      <xdr:nvSpPr>
        <xdr:cNvPr id="193" name="楕円 192">
          <a:extLst>
            <a:ext uri="{FF2B5EF4-FFF2-40B4-BE49-F238E27FC236}">
              <a16:creationId xmlns:a16="http://schemas.microsoft.com/office/drawing/2014/main" id="{CF168C73-B2D5-4881-8E77-A6AAE0B96D1F}"/>
            </a:ext>
          </a:extLst>
        </xdr:cNvPr>
        <xdr:cNvSpPr/>
      </xdr:nvSpPr>
      <xdr:spPr>
        <a:xfrm>
          <a:off x="3312160" y="104381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95250</xdr:rowOff>
    </xdr:from>
    <xdr:to>
      <xdr:col>24</xdr:col>
      <xdr:colOff>63500</xdr:colOff>
      <xdr:row>62</xdr:row>
      <xdr:rowOff>140970</xdr:rowOff>
    </xdr:to>
    <xdr:cxnSp macro="">
      <xdr:nvCxnSpPr>
        <xdr:cNvPr id="194" name="直線コネクタ 193">
          <a:extLst>
            <a:ext uri="{FF2B5EF4-FFF2-40B4-BE49-F238E27FC236}">
              <a16:creationId xmlns:a16="http://schemas.microsoft.com/office/drawing/2014/main" id="{D092BDBC-8789-4893-97AB-A3CAB0413287}"/>
            </a:ext>
          </a:extLst>
        </xdr:cNvPr>
        <xdr:cNvCxnSpPr/>
      </xdr:nvCxnSpPr>
      <xdr:spPr>
        <a:xfrm>
          <a:off x="3355340" y="10488930"/>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13970</xdr:rowOff>
    </xdr:from>
    <xdr:to>
      <xdr:col>15</xdr:col>
      <xdr:colOff>101600</xdr:colOff>
      <xdr:row>62</xdr:row>
      <xdr:rowOff>115570</xdr:rowOff>
    </xdr:to>
    <xdr:sp macro="" textlink="">
      <xdr:nvSpPr>
        <xdr:cNvPr id="195" name="楕円 194">
          <a:extLst>
            <a:ext uri="{FF2B5EF4-FFF2-40B4-BE49-F238E27FC236}">
              <a16:creationId xmlns:a16="http://schemas.microsoft.com/office/drawing/2014/main" id="{B66F44D5-10E7-4572-B076-5AC382CE03E6}"/>
            </a:ext>
          </a:extLst>
        </xdr:cNvPr>
        <xdr:cNvSpPr/>
      </xdr:nvSpPr>
      <xdr:spPr>
        <a:xfrm>
          <a:off x="25146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64770</xdr:rowOff>
    </xdr:from>
    <xdr:to>
      <xdr:col>19</xdr:col>
      <xdr:colOff>177800</xdr:colOff>
      <xdr:row>62</xdr:row>
      <xdr:rowOff>95250</xdr:rowOff>
    </xdr:to>
    <xdr:cxnSp macro="">
      <xdr:nvCxnSpPr>
        <xdr:cNvPr id="196" name="直線コネクタ 195">
          <a:extLst>
            <a:ext uri="{FF2B5EF4-FFF2-40B4-BE49-F238E27FC236}">
              <a16:creationId xmlns:a16="http://schemas.microsoft.com/office/drawing/2014/main" id="{A7BE990A-DB8A-4391-B4E7-9DF7B065AEC5}"/>
            </a:ext>
          </a:extLst>
        </xdr:cNvPr>
        <xdr:cNvCxnSpPr/>
      </xdr:nvCxnSpPr>
      <xdr:spPr>
        <a:xfrm>
          <a:off x="2565400" y="1045845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137795</xdr:rowOff>
    </xdr:from>
    <xdr:to>
      <xdr:col>10</xdr:col>
      <xdr:colOff>165100</xdr:colOff>
      <xdr:row>62</xdr:row>
      <xdr:rowOff>67945</xdr:rowOff>
    </xdr:to>
    <xdr:sp macro="" textlink="">
      <xdr:nvSpPr>
        <xdr:cNvPr id="197" name="楕円 196">
          <a:extLst>
            <a:ext uri="{FF2B5EF4-FFF2-40B4-BE49-F238E27FC236}">
              <a16:creationId xmlns:a16="http://schemas.microsoft.com/office/drawing/2014/main" id="{E56EDCC1-41EE-4BC0-8490-7D0CBC9E3EB7}"/>
            </a:ext>
          </a:extLst>
        </xdr:cNvPr>
        <xdr:cNvSpPr/>
      </xdr:nvSpPr>
      <xdr:spPr>
        <a:xfrm>
          <a:off x="1739900" y="10363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17145</xdr:rowOff>
    </xdr:from>
    <xdr:to>
      <xdr:col>15</xdr:col>
      <xdr:colOff>50800</xdr:colOff>
      <xdr:row>62</xdr:row>
      <xdr:rowOff>64770</xdr:rowOff>
    </xdr:to>
    <xdr:cxnSp macro="">
      <xdr:nvCxnSpPr>
        <xdr:cNvPr id="198" name="直線コネクタ 197">
          <a:extLst>
            <a:ext uri="{FF2B5EF4-FFF2-40B4-BE49-F238E27FC236}">
              <a16:creationId xmlns:a16="http://schemas.microsoft.com/office/drawing/2014/main" id="{29C1B386-299D-416F-BF0D-27E597890A37}"/>
            </a:ext>
          </a:extLst>
        </xdr:cNvPr>
        <xdr:cNvCxnSpPr/>
      </xdr:nvCxnSpPr>
      <xdr:spPr>
        <a:xfrm>
          <a:off x="1790700" y="10410825"/>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90170</xdr:rowOff>
    </xdr:from>
    <xdr:to>
      <xdr:col>6</xdr:col>
      <xdr:colOff>38100</xdr:colOff>
      <xdr:row>62</xdr:row>
      <xdr:rowOff>20320</xdr:rowOff>
    </xdr:to>
    <xdr:sp macro="" textlink="">
      <xdr:nvSpPr>
        <xdr:cNvPr id="199" name="楕円 198">
          <a:extLst>
            <a:ext uri="{FF2B5EF4-FFF2-40B4-BE49-F238E27FC236}">
              <a16:creationId xmlns:a16="http://schemas.microsoft.com/office/drawing/2014/main" id="{DDE87BE0-76E0-47E5-90B6-CCD08A2544F5}"/>
            </a:ext>
          </a:extLst>
        </xdr:cNvPr>
        <xdr:cNvSpPr/>
      </xdr:nvSpPr>
      <xdr:spPr>
        <a:xfrm>
          <a:off x="965200" y="10316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140970</xdr:rowOff>
    </xdr:from>
    <xdr:to>
      <xdr:col>10</xdr:col>
      <xdr:colOff>114300</xdr:colOff>
      <xdr:row>62</xdr:row>
      <xdr:rowOff>17145</xdr:rowOff>
    </xdr:to>
    <xdr:cxnSp macro="">
      <xdr:nvCxnSpPr>
        <xdr:cNvPr id="200" name="直線コネクタ 199">
          <a:extLst>
            <a:ext uri="{FF2B5EF4-FFF2-40B4-BE49-F238E27FC236}">
              <a16:creationId xmlns:a16="http://schemas.microsoft.com/office/drawing/2014/main" id="{207D0ACD-8FEB-41D8-AF9C-BBF503A03AC9}"/>
            </a:ext>
          </a:extLst>
        </xdr:cNvPr>
        <xdr:cNvCxnSpPr/>
      </xdr:nvCxnSpPr>
      <xdr:spPr>
        <a:xfrm>
          <a:off x="1008380" y="10367010"/>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113047</xdr:rowOff>
    </xdr:from>
    <xdr:ext cx="405111" cy="259045"/>
    <xdr:sp macro="" textlink="">
      <xdr:nvSpPr>
        <xdr:cNvPr id="201" name="n_1aveValue【体育館・プール】&#10;有形固定資産減価償却率">
          <a:extLst>
            <a:ext uri="{FF2B5EF4-FFF2-40B4-BE49-F238E27FC236}">
              <a16:creationId xmlns:a16="http://schemas.microsoft.com/office/drawing/2014/main" id="{0A5D7C44-40D9-4B1C-9581-A9561EDF7419}"/>
            </a:ext>
          </a:extLst>
        </xdr:cNvPr>
        <xdr:cNvSpPr txBox="1"/>
      </xdr:nvSpPr>
      <xdr:spPr>
        <a:xfrm>
          <a:off x="317056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202" name="n_2aveValue【体育館・プール】&#10;有形固定資産減価償却率">
          <a:extLst>
            <a:ext uri="{FF2B5EF4-FFF2-40B4-BE49-F238E27FC236}">
              <a16:creationId xmlns:a16="http://schemas.microsoft.com/office/drawing/2014/main" id="{3EBE2C64-24B3-44EB-AD95-5F717C90CA92}"/>
            </a:ext>
          </a:extLst>
        </xdr:cNvPr>
        <xdr:cNvSpPr txBox="1"/>
      </xdr:nvSpPr>
      <xdr:spPr>
        <a:xfrm>
          <a:off x="238570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3" name="n_3aveValue【体育館・プール】&#10;有形固定資産減価償却率">
          <a:extLst>
            <a:ext uri="{FF2B5EF4-FFF2-40B4-BE49-F238E27FC236}">
              <a16:creationId xmlns:a16="http://schemas.microsoft.com/office/drawing/2014/main" id="{F2B46DEF-F7F8-4346-908B-A4F6A604329F}"/>
            </a:ext>
          </a:extLst>
        </xdr:cNvPr>
        <xdr:cNvSpPr txBox="1"/>
      </xdr:nvSpPr>
      <xdr:spPr>
        <a:xfrm>
          <a:off x="16110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204" name="n_4aveValue【体育館・プール】&#10;有形固定資産減価償却率">
          <a:extLst>
            <a:ext uri="{FF2B5EF4-FFF2-40B4-BE49-F238E27FC236}">
              <a16:creationId xmlns:a16="http://schemas.microsoft.com/office/drawing/2014/main" id="{2658DA51-99CA-4D3B-A834-4527C354152B}"/>
            </a:ext>
          </a:extLst>
        </xdr:cNvPr>
        <xdr:cNvSpPr txBox="1"/>
      </xdr:nvSpPr>
      <xdr:spPr>
        <a:xfrm>
          <a:off x="8363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137177</xdr:rowOff>
    </xdr:from>
    <xdr:ext cx="405111" cy="259045"/>
    <xdr:sp macro="" textlink="">
      <xdr:nvSpPr>
        <xdr:cNvPr id="205" name="n_1mainValue【体育館・プール】&#10;有形固定資産減価償却率">
          <a:extLst>
            <a:ext uri="{FF2B5EF4-FFF2-40B4-BE49-F238E27FC236}">
              <a16:creationId xmlns:a16="http://schemas.microsoft.com/office/drawing/2014/main" id="{0618757B-F07C-4A1B-AD61-6D6AAE815B95}"/>
            </a:ext>
          </a:extLst>
        </xdr:cNvPr>
        <xdr:cNvSpPr txBox="1"/>
      </xdr:nvSpPr>
      <xdr:spPr>
        <a:xfrm>
          <a:off x="317056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106697</xdr:rowOff>
    </xdr:from>
    <xdr:ext cx="405111" cy="259045"/>
    <xdr:sp macro="" textlink="">
      <xdr:nvSpPr>
        <xdr:cNvPr id="206" name="n_2mainValue【体育館・プール】&#10;有形固定資産減価償却率">
          <a:extLst>
            <a:ext uri="{FF2B5EF4-FFF2-40B4-BE49-F238E27FC236}">
              <a16:creationId xmlns:a16="http://schemas.microsoft.com/office/drawing/2014/main" id="{9A20A3D3-9CA3-46B8-80CB-74A56BAD1145}"/>
            </a:ext>
          </a:extLst>
        </xdr:cNvPr>
        <xdr:cNvSpPr txBox="1"/>
      </xdr:nvSpPr>
      <xdr:spPr>
        <a:xfrm>
          <a:off x="238570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59072</xdr:rowOff>
    </xdr:from>
    <xdr:ext cx="405111" cy="259045"/>
    <xdr:sp macro="" textlink="">
      <xdr:nvSpPr>
        <xdr:cNvPr id="207" name="n_3mainValue【体育館・プール】&#10;有形固定資産減価償却率">
          <a:extLst>
            <a:ext uri="{FF2B5EF4-FFF2-40B4-BE49-F238E27FC236}">
              <a16:creationId xmlns:a16="http://schemas.microsoft.com/office/drawing/2014/main" id="{A7AFD3A1-1821-426E-9595-DF2CCD694933}"/>
            </a:ext>
          </a:extLst>
        </xdr:cNvPr>
        <xdr:cNvSpPr txBox="1"/>
      </xdr:nvSpPr>
      <xdr:spPr>
        <a:xfrm>
          <a:off x="161100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11447</xdr:rowOff>
    </xdr:from>
    <xdr:ext cx="405111" cy="259045"/>
    <xdr:sp macro="" textlink="">
      <xdr:nvSpPr>
        <xdr:cNvPr id="208" name="n_4mainValue【体育館・プール】&#10;有形固定資産減価償却率">
          <a:extLst>
            <a:ext uri="{FF2B5EF4-FFF2-40B4-BE49-F238E27FC236}">
              <a16:creationId xmlns:a16="http://schemas.microsoft.com/office/drawing/2014/main" id="{7EDAD0DA-4C20-4607-8E64-74C284271FB5}"/>
            </a:ext>
          </a:extLst>
        </xdr:cNvPr>
        <xdr:cNvSpPr txBox="1"/>
      </xdr:nvSpPr>
      <xdr:spPr>
        <a:xfrm>
          <a:off x="83630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C03E7CE5-8646-4178-AB8E-6B16EF8E43F2}"/>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7797C4A7-EC6E-4507-B643-71683C7ACF3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B2EDAD35-EC0B-4BDC-A476-2BB948828D2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E6D9C083-3A8E-42CA-9620-93CC03B5E6B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E8DD427E-93BE-4504-AFA7-6D00CA27A965}"/>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3EC278CA-2A56-4043-8328-FE853EB7320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39C2941E-CE55-47CA-B9D2-489B7F369629}"/>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DA4000B3-8F2E-43F4-82A9-F046A55BD97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DE721EDE-9BF8-4695-8DDA-CB12322B122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614AA27F-BB3E-48E7-AA52-7E347B626FD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AA1C1A0D-B657-4B34-AF2D-9945498D1B99}"/>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6BAF9980-1197-43FE-B51E-EF68EA4F2A8E}"/>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6CBD1171-1D76-4033-A333-27CDB7D07455}"/>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3FAE733F-E461-4056-9180-DE9EFFB4C059}"/>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E990A43C-A6CF-4025-AB81-58D39029AAAC}"/>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AD0D2CEC-9041-4965-BF11-0EC9624E13E2}"/>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7FAE590E-6886-4C7D-8E20-6EC2040B7803}"/>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D5F08A37-BF60-4149-BADF-FEAFC3B2106C}"/>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9286BF73-4641-49C6-A3C3-88ECC2AFA876}"/>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7A4A0C5C-B78B-4B01-9DC5-25514F5C3ABB}"/>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D71D2A1B-A5B3-4073-8BFB-DF9E9E75D5C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28A976DB-AF1F-43E8-9061-0E5112840915}"/>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D090B835-5CB7-40ED-889E-38ACEA9762C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E4DE4BD6-DF07-488B-9036-6E6C99171B9B}"/>
            </a:ext>
          </a:extLst>
        </xdr:cNvPr>
        <xdr:cNvCxnSpPr/>
      </xdr:nvCxnSpPr>
      <xdr:spPr>
        <a:xfrm flipV="1">
          <a:off x="9219565" y="954786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136F95A4-FF89-4ACF-8687-1BB2172C113C}"/>
            </a:ext>
          </a:extLst>
        </xdr:cNvPr>
        <xdr:cNvSpPr txBox="1"/>
      </xdr:nvSpPr>
      <xdr:spPr>
        <a:xfrm>
          <a:off x="92583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6F875B9E-12C8-4A5C-8A26-57BB2160FD2D}"/>
            </a:ext>
          </a:extLst>
        </xdr:cNvPr>
        <xdr:cNvCxnSpPr/>
      </xdr:nvCxnSpPr>
      <xdr:spPr>
        <a:xfrm>
          <a:off x="915416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5" name="【体育館・プール】&#10;一人当たり面積最大値テキスト">
          <a:extLst>
            <a:ext uri="{FF2B5EF4-FFF2-40B4-BE49-F238E27FC236}">
              <a16:creationId xmlns:a16="http://schemas.microsoft.com/office/drawing/2014/main" id="{951B0BC4-7B9F-4314-86AF-C6ECFBA1172C}"/>
            </a:ext>
          </a:extLst>
        </xdr:cNvPr>
        <xdr:cNvSpPr txBox="1"/>
      </xdr:nvSpPr>
      <xdr:spPr>
        <a:xfrm>
          <a:off x="9258300" y="932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a:extLst>
            <a:ext uri="{FF2B5EF4-FFF2-40B4-BE49-F238E27FC236}">
              <a16:creationId xmlns:a16="http://schemas.microsoft.com/office/drawing/2014/main" id="{3BF9CBBC-0D3E-44F1-B744-62CF781B83E8}"/>
            </a:ext>
          </a:extLst>
        </xdr:cNvPr>
        <xdr:cNvCxnSpPr/>
      </xdr:nvCxnSpPr>
      <xdr:spPr>
        <a:xfrm>
          <a:off x="9154160" y="954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7" name="【体育館・プール】&#10;一人当たり面積平均値テキスト">
          <a:extLst>
            <a:ext uri="{FF2B5EF4-FFF2-40B4-BE49-F238E27FC236}">
              <a16:creationId xmlns:a16="http://schemas.microsoft.com/office/drawing/2014/main" id="{ED5CFB97-0914-4416-A953-8086FDE0DD29}"/>
            </a:ext>
          </a:extLst>
        </xdr:cNvPr>
        <xdr:cNvSpPr txBox="1"/>
      </xdr:nvSpPr>
      <xdr:spPr>
        <a:xfrm>
          <a:off x="9258300" y="10160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a:extLst>
            <a:ext uri="{FF2B5EF4-FFF2-40B4-BE49-F238E27FC236}">
              <a16:creationId xmlns:a16="http://schemas.microsoft.com/office/drawing/2014/main" id="{44579585-FA60-40A3-9765-40A45A741135}"/>
            </a:ext>
          </a:extLst>
        </xdr:cNvPr>
        <xdr:cNvSpPr/>
      </xdr:nvSpPr>
      <xdr:spPr>
        <a:xfrm>
          <a:off x="9192260" y="10304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a:extLst>
            <a:ext uri="{FF2B5EF4-FFF2-40B4-BE49-F238E27FC236}">
              <a16:creationId xmlns:a16="http://schemas.microsoft.com/office/drawing/2014/main" id="{D3DA9A08-027D-4B95-BE0D-85E9A7BC224D}"/>
            </a:ext>
          </a:extLst>
        </xdr:cNvPr>
        <xdr:cNvSpPr/>
      </xdr:nvSpPr>
      <xdr:spPr>
        <a:xfrm>
          <a:off x="844550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40" name="フローチャート: 判断 239">
          <a:extLst>
            <a:ext uri="{FF2B5EF4-FFF2-40B4-BE49-F238E27FC236}">
              <a16:creationId xmlns:a16="http://schemas.microsoft.com/office/drawing/2014/main" id="{6FFB9E96-3701-43BC-AB14-6559991A7351}"/>
            </a:ext>
          </a:extLst>
        </xdr:cNvPr>
        <xdr:cNvSpPr/>
      </xdr:nvSpPr>
      <xdr:spPr>
        <a:xfrm>
          <a:off x="767080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41" name="フローチャート: 判断 240">
          <a:extLst>
            <a:ext uri="{FF2B5EF4-FFF2-40B4-BE49-F238E27FC236}">
              <a16:creationId xmlns:a16="http://schemas.microsoft.com/office/drawing/2014/main" id="{8E7F37F0-DEDE-49E4-9618-9D2BAFB08350}"/>
            </a:ext>
          </a:extLst>
        </xdr:cNvPr>
        <xdr:cNvSpPr/>
      </xdr:nvSpPr>
      <xdr:spPr>
        <a:xfrm>
          <a:off x="687324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42" name="フローチャート: 判断 241">
          <a:extLst>
            <a:ext uri="{FF2B5EF4-FFF2-40B4-BE49-F238E27FC236}">
              <a16:creationId xmlns:a16="http://schemas.microsoft.com/office/drawing/2014/main" id="{D0C59B97-3D09-4809-A5C2-47B0B0FB7064}"/>
            </a:ext>
          </a:extLst>
        </xdr:cNvPr>
        <xdr:cNvSpPr/>
      </xdr:nvSpPr>
      <xdr:spPr>
        <a:xfrm>
          <a:off x="60985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CC3A619-FBC5-4759-A699-1ABB5705EA5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61C9B9C-1B5C-44CA-87DB-02340AE3A44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27B9A0D-1964-4CCF-A3A5-2C692A627F2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9292D66-750F-413E-8843-1B22D3119E81}"/>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3353153-7295-459A-BAC7-50D36D15EF2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97790</xdr:rowOff>
    </xdr:from>
    <xdr:to>
      <xdr:col>55</xdr:col>
      <xdr:colOff>50800</xdr:colOff>
      <xdr:row>63</xdr:row>
      <xdr:rowOff>27940</xdr:rowOff>
    </xdr:to>
    <xdr:sp macro="" textlink="">
      <xdr:nvSpPr>
        <xdr:cNvPr id="248" name="楕円 247">
          <a:extLst>
            <a:ext uri="{FF2B5EF4-FFF2-40B4-BE49-F238E27FC236}">
              <a16:creationId xmlns:a16="http://schemas.microsoft.com/office/drawing/2014/main" id="{7155CBF3-3057-4019-AFA0-9AA668429145}"/>
            </a:ext>
          </a:extLst>
        </xdr:cNvPr>
        <xdr:cNvSpPr/>
      </xdr:nvSpPr>
      <xdr:spPr>
        <a:xfrm>
          <a:off x="9192260" y="10491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76217</xdr:rowOff>
    </xdr:from>
    <xdr:ext cx="469744" cy="259045"/>
    <xdr:sp macro="" textlink="">
      <xdr:nvSpPr>
        <xdr:cNvPr id="249" name="【体育館・プール】&#10;一人当たり面積該当値テキスト">
          <a:extLst>
            <a:ext uri="{FF2B5EF4-FFF2-40B4-BE49-F238E27FC236}">
              <a16:creationId xmlns:a16="http://schemas.microsoft.com/office/drawing/2014/main" id="{F3179007-D8DA-4C81-B729-9ED53D822159}"/>
            </a:ext>
          </a:extLst>
        </xdr:cNvPr>
        <xdr:cNvSpPr txBox="1"/>
      </xdr:nvSpPr>
      <xdr:spPr>
        <a:xfrm>
          <a:off x="9258300" y="1046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97790</xdr:rowOff>
    </xdr:from>
    <xdr:to>
      <xdr:col>50</xdr:col>
      <xdr:colOff>165100</xdr:colOff>
      <xdr:row>63</xdr:row>
      <xdr:rowOff>27940</xdr:rowOff>
    </xdr:to>
    <xdr:sp macro="" textlink="">
      <xdr:nvSpPr>
        <xdr:cNvPr id="250" name="楕円 249">
          <a:extLst>
            <a:ext uri="{FF2B5EF4-FFF2-40B4-BE49-F238E27FC236}">
              <a16:creationId xmlns:a16="http://schemas.microsoft.com/office/drawing/2014/main" id="{6AF967F0-4F5A-4A21-8EBF-3B1F55457C4C}"/>
            </a:ext>
          </a:extLst>
        </xdr:cNvPr>
        <xdr:cNvSpPr/>
      </xdr:nvSpPr>
      <xdr:spPr>
        <a:xfrm>
          <a:off x="8445500" y="10491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148590</xdr:rowOff>
    </xdr:from>
    <xdr:to>
      <xdr:col>55</xdr:col>
      <xdr:colOff>0</xdr:colOff>
      <xdr:row>62</xdr:row>
      <xdr:rowOff>148590</xdr:rowOff>
    </xdr:to>
    <xdr:cxnSp macro="">
      <xdr:nvCxnSpPr>
        <xdr:cNvPr id="251" name="直線コネクタ 250">
          <a:extLst>
            <a:ext uri="{FF2B5EF4-FFF2-40B4-BE49-F238E27FC236}">
              <a16:creationId xmlns:a16="http://schemas.microsoft.com/office/drawing/2014/main" id="{CB96A65E-5879-464D-A4A0-8C2777D3DA04}"/>
            </a:ext>
          </a:extLst>
        </xdr:cNvPr>
        <xdr:cNvCxnSpPr/>
      </xdr:nvCxnSpPr>
      <xdr:spPr>
        <a:xfrm>
          <a:off x="8496300" y="1054227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97790</xdr:rowOff>
    </xdr:from>
    <xdr:to>
      <xdr:col>46</xdr:col>
      <xdr:colOff>38100</xdr:colOff>
      <xdr:row>63</xdr:row>
      <xdr:rowOff>27940</xdr:rowOff>
    </xdr:to>
    <xdr:sp macro="" textlink="">
      <xdr:nvSpPr>
        <xdr:cNvPr id="252" name="楕円 251">
          <a:extLst>
            <a:ext uri="{FF2B5EF4-FFF2-40B4-BE49-F238E27FC236}">
              <a16:creationId xmlns:a16="http://schemas.microsoft.com/office/drawing/2014/main" id="{DA15AD0A-BEA6-444D-A2B2-C6ADC04F200F}"/>
            </a:ext>
          </a:extLst>
        </xdr:cNvPr>
        <xdr:cNvSpPr/>
      </xdr:nvSpPr>
      <xdr:spPr>
        <a:xfrm>
          <a:off x="7670800" y="10491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148590</xdr:rowOff>
    </xdr:from>
    <xdr:to>
      <xdr:col>50</xdr:col>
      <xdr:colOff>114300</xdr:colOff>
      <xdr:row>62</xdr:row>
      <xdr:rowOff>148590</xdr:rowOff>
    </xdr:to>
    <xdr:cxnSp macro="">
      <xdr:nvCxnSpPr>
        <xdr:cNvPr id="253" name="直線コネクタ 252">
          <a:extLst>
            <a:ext uri="{FF2B5EF4-FFF2-40B4-BE49-F238E27FC236}">
              <a16:creationId xmlns:a16="http://schemas.microsoft.com/office/drawing/2014/main" id="{F80D57B4-417D-4380-8F99-6F7054702BB1}"/>
            </a:ext>
          </a:extLst>
        </xdr:cNvPr>
        <xdr:cNvCxnSpPr/>
      </xdr:nvCxnSpPr>
      <xdr:spPr>
        <a:xfrm>
          <a:off x="7713980" y="105422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97790</xdr:rowOff>
    </xdr:from>
    <xdr:to>
      <xdr:col>41</xdr:col>
      <xdr:colOff>101600</xdr:colOff>
      <xdr:row>63</xdr:row>
      <xdr:rowOff>27940</xdr:rowOff>
    </xdr:to>
    <xdr:sp macro="" textlink="">
      <xdr:nvSpPr>
        <xdr:cNvPr id="254" name="楕円 253">
          <a:extLst>
            <a:ext uri="{FF2B5EF4-FFF2-40B4-BE49-F238E27FC236}">
              <a16:creationId xmlns:a16="http://schemas.microsoft.com/office/drawing/2014/main" id="{3ECF4B8E-0B59-4AB1-9DB8-543B9FB0D49F}"/>
            </a:ext>
          </a:extLst>
        </xdr:cNvPr>
        <xdr:cNvSpPr/>
      </xdr:nvSpPr>
      <xdr:spPr>
        <a:xfrm>
          <a:off x="6873240" y="10491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148590</xdr:rowOff>
    </xdr:from>
    <xdr:to>
      <xdr:col>45</xdr:col>
      <xdr:colOff>177800</xdr:colOff>
      <xdr:row>62</xdr:row>
      <xdr:rowOff>148590</xdr:rowOff>
    </xdr:to>
    <xdr:cxnSp macro="">
      <xdr:nvCxnSpPr>
        <xdr:cNvPr id="255" name="直線コネクタ 254">
          <a:extLst>
            <a:ext uri="{FF2B5EF4-FFF2-40B4-BE49-F238E27FC236}">
              <a16:creationId xmlns:a16="http://schemas.microsoft.com/office/drawing/2014/main" id="{4F9C694F-8D94-4CFF-BC68-9671EA651D87}"/>
            </a:ext>
          </a:extLst>
        </xdr:cNvPr>
        <xdr:cNvCxnSpPr/>
      </xdr:nvCxnSpPr>
      <xdr:spPr>
        <a:xfrm>
          <a:off x="6924040" y="105422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97790</xdr:rowOff>
    </xdr:from>
    <xdr:to>
      <xdr:col>36</xdr:col>
      <xdr:colOff>165100</xdr:colOff>
      <xdr:row>63</xdr:row>
      <xdr:rowOff>27940</xdr:rowOff>
    </xdr:to>
    <xdr:sp macro="" textlink="">
      <xdr:nvSpPr>
        <xdr:cNvPr id="256" name="楕円 255">
          <a:extLst>
            <a:ext uri="{FF2B5EF4-FFF2-40B4-BE49-F238E27FC236}">
              <a16:creationId xmlns:a16="http://schemas.microsoft.com/office/drawing/2014/main" id="{76E46AA2-0C0B-4990-AF75-C899CFB92964}"/>
            </a:ext>
          </a:extLst>
        </xdr:cNvPr>
        <xdr:cNvSpPr/>
      </xdr:nvSpPr>
      <xdr:spPr>
        <a:xfrm>
          <a:off x="6098540" y="10491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148590</xdr:rowOff>
    </xdr:from>
    <xdr:to>
      <xdr:col>41</xdr:col>
      <xdr:colOff>50800</xdr:colOff>
      <xdr:row>62</xdr:row>
      <xdr:rowOff>148590</xdr:rowOff>
    </xdr:to>
    <xdr:cxnSp macro="">
      <xdr:nvCxnSpPr>
        <xdr:cNvPr id="257" name="直線コネクタ 256">
          <a:extLst>
            <a:ext uri="{FF2B5EF4-FFF2-40B4-BE49-F238E27FC236}">
              <a16:creationId xmlns:a16="http://schemas.microsoft.com/office/drawing/2014/main" id="{89445E77-B3D1-4FB4-B92C-A3D705BD35E7}"/>
            </a:ext>
          </a:extLst>
        </xdr:cNvPr>
        <xdr:cNvCxnSpPr/>
      </xdr:nvCxnSpPr>
      <xdr:spPr>
        <a:xfrm>
          <a:off x="6149340" y="105422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8" name="n_1aveValue【体育館・プール】&#10;一人当たり面積">
          <a:extLst>
            <a:ext uri="{FF2B5EF4-FFF2-40B4-BE49-F238E27FC236}">
              <a16:creationId xmlns:a16="http://schemas.microsoft.com/office/drawing/2014/main" id="{EA1C726F-B566-4996-AA3B-B9A169145B72}"/>
            </a:ext>
          </a:extLst>
        </xdr:cNvPr>
        <xdr:cNvSpPr txBox="1"/>
      </xdr:nvSpPr>
      <xdr:spPr>
        <a:xfrm>
          <a:off x="827158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9" name="n_2aveValue【体育館・プール】&#10;一人当たり面積">
          <a:extLst>
            <a:ext uri="{FF2B5EF4-FFF2-40B4-BE49-F238E27FC236}">
              <a16:creationId xmlns:a16="http://schemas.microsoft.com/office/drawing/2014/main" id="{1622E2BF-68B1-4F17-AF7A-CB4973404106}"/>
            </a:ext>
          </a:extLst>
        </xdr:cNvPr>
        <xdr:cNvSpPr txBox="1"/>
      </xdr:nvSpPr>
      <xdr:spPr>
        <a:xfrm>
          <a:off x="750958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60" name="n_3aveValue【体育館・プール】&#10;一人当たり面積">
          <a:extLst>
            <a:ext uri="{FF2B5EF4-FFF2-40B4-BE49-F238E27FC236}">
              <a16:creationId xmlns:a16="http://schemas.microsoft.com/office/drawing/2014/main" id="{69876188-5CDC-4B9E-AC63-1E54F717816E}"/>
            </a:ext>
          </a:extLst>
        </xdr:cNvPr>
        <xdr:cNvSpPr txBox="1"/>
      </xdr:nvSpPr>
      <xdr:spPr>
        <a:xfrm>
          <a:off x="67120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21607</xdr:rowOff>
    </xdr:from>
    <xdr:ext cx="469744" cy="259045"/>
    <xdr:sp macro="" textlink="">
      <xdr:nvSpPr>
        <xdr:cNvPr id="261" name="n_4aveValue【体育館・プール】&#10;一人当たり面積">
          <a:extLst>
            <a:ext uri="{FF2B5EF4-FFF2-40B4-BE49-F238E27FC236}">
              <a16:creationId xmlns:a16="http://schemas.microsoft.com/office/drawing/2014/main" id="{1CEC9BF9-201A-4F29-9281-CF1768F7E289}"/>
            </a:ext>
          </a:extLst>
        </xdr:cNvPr>
        <xdr:cNvSpPr txBox="1"/>
      </xdr:nvSpPr>
      <xdr:spPr>
        <a:xfrm>
          <a:off x="59373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19067</xdr:rowOff>
    </xdr:from>
    <xdr:ext cx="469744" cy="259045"/>
    <xdr:sp macro="" textlink="">
      <xdr:nvSpPr>
        <xdr:cNvPr id="262" name="n_1mainValue【体育館・プール】&#10;一人当たり面積">
          <a:extLst>
            <a:ext uri="{FF2B5EF4-FFF2-40B4-BE49-F238E27FC236}">
              <a16:creationId xmlns:a16="http://schemas.microsoft.com/office/drawing/2014/main" id="{8DC93809-9452-4749-8612-706D4D4E0A2C}"/>
            </a:ext>
          </a:extLst>
        </xdr:cNvPr>
        <xdr:cNvSpPr txBox="1"/>
      </xdr:nvSpPr>
      <xdr:spPr>
        <a:xfrm>
          <a:off x="827158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19067</xdr:rowOff>
    </xdr:from>
    <xdr:ext cx="469744" cy="259045"/>
    <xdr:sp macro="" textlink="">
      <xdr:nvSpPr>
        <xdr:cNvPr id="263" name="n_2mainValue【体育館・プール】&#10;一人当たり面積">
          <a:extLst>
            <a:ext uri="{FF2B5EF4-FFF2-40B4-BE49-F238E27FC236}">
              <a16:creationId xmlns:a16="http://schemas.microsoft.com/office/drawing/2014/main" id="{75BED3CE-3264-4D1D-A47C-C923D7B94DFC}"/>
            </a:ext>
          </a:extLst>
        </xdr:cNvPr>
        <xdr:cNvSpPr txBox="1"/>
      </xdr:nvSpPr>
      <xdr:spPr>
        <a:xfrm>
          <a:off x="750958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19067</xdr:rowOff>
    </xdr:from>
    <xdr:ext cx="469744" cy="259045"/>
    <xdr:sp macro="" textlink="">
      <xdr:nvSpPr>
        <xdr:cNvPr id="264" name="n_3mainValue【体育館・プール】&#10;一人当たり面積">
          <a:extLst>
            <a:ext uri="{FF2B5EF4-FFF2-40B4-BE49-F238E27FC236}">
              <a16:creationId xmlns:a16="http://schemas.microsoft.com/office/drawing/2014/main" id="{96884C8E-815B-4116-B586-AA3457818331}"/>
            </a:ext>
          </a:extLst>
        </xdr:cNvPr>
        <xdr:cNvSpPr txBox="1"/>
      </xdr:nvSpPr>
      <xdr:spPr>
        <a:xfrm>
          <a:off x="67120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19067</xdr:rowOff>
    </xdr:from>
    <xdr:ext cx="469744" cy="259045"/>
    <xdr:sp macro="" textlink="">
      <xdr:nvSpPr>
        <xdr:cNvPr id="265" name="n_4mainValue【体育館・プール】&#10;一人当たり面積">
          <a:extLst>
            <a:ext uri="{FF2B5EF4-FFF2-40B4-BE49-F238E27FC236}">
              <a16:creationId xmlns:a16="http://schemas.microsoft.com/office/drawing/2014/main" id="{19448462-8C4D-452B-9B4B-244EBBE97593}"/>
            </a:ext>
          </a:extLst>
        </xdr:cNvPr>
        <xdr:cNvSpPr txBox="1"/>
      </xdr:nvSpPr>
      <xdr:spPr>
        <a:xfrm>
          <a:off x="59373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B42A6003-FCFF-42C8-A7E5-94118CEDC33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65A93111-703C-4D80-ADA3-6D2E1D77861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D72A9DEC-3D23-4BE8-885C-2B0DB62E29C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6E2F015D-EFC1-4BA6-90F8-ADE90C534A2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B144A3D7-8658-472E-887D-62D148A9C869}"/>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E61412DF-625B-4442-A145-9FCA7BD6752B}"/>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B8F97FA2-F8B0-43C7-B473-B3E6E1FA82D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6A9D0CE5-A7A5-451A-941D-7FE29CD7FCA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752D468C-FB5A-426C-9248-A8632DD9310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334271B8-2BEA-4858-B324-A81BE25989D8}"/>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326619D1-F404-4762-9F5A-E451E2514A7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73AA0955-3B66-4377-ADB5-8466EC07C315}"/>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a:extLst>
            <a:ext uri="{FF2B5EF4-FFF2-40B4-BE49-F238E27FC236}">
              <a16:creationId xmlns:a16="http://schemas.microsoft.com/office/drawing/2014/main" id="{3DDCD8FF-236A-4C76-B89B-B9BADD9A7F43}"/>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AFE8A8C2-6646-4751-AFB5-99A53E3EC1D2}"/>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CDEB5174-108B-4A19-B286-9E1160E72CED}"/>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1F2B3571-D887-4F80-BC41-59FA69B56482}"/>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1A3CABB3-7D8C-48DB-BE38-342CECDD8E5B}"/>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CF2C7B4C-0999-4C5A-9CC4-6B6F61C1959F}"/>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34AC77AF-C680-4F3C-8652-69B8894EC267}"/>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C407A0B-5A3B-4E10-8EEA-05116C50A97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E37597F8-F741-481C-B6A2-57EAB52647E9}"/>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1DD14148-3DBA-4E81-BA12-174D119EE2A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88" name="直線コネクタ 287">
          <a:extLst>
            <a:ext uri="{FF2B5EF4-FFF2-40B4-BE49-F238E27FC236}">
              <a16:creationId xmlns:a16="http://schemas.microsoft.com/office/drawing/2014/main" id="{3E6AFEE2-D617-4FF6-9988-2BC43F986260}"/>
            </a:ext>
          </a:extLst>
        </xdr:cNvPr>
        <xdr:cNvCxnSpPr/>
      </xdr:nvCxnSpPr>
      <xdr:spPr>
        <a:xfrm flipV="1">
          <a:off x="4086225" y="13093446"/>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7FE30BC0-4EA4-45BD-851E-540713015B55}"/>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a:extLst>
            <a:ext uri="{FF2B5EF4-FFF2-40B4-BE49-F238E27FC236}">
              <a16:creationId xmlns:a16="http://schemas.microsoft.com/office/drawing/2014/main" id="{87F3935C-817A-4A34-87C1-E5896C6287AF}"/>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207837D4-3793-40F1-8033-771825447665}"/>
            </a:ext>
          </a:extLst>
        </xdr:cNvPr>
        <xdr:cNvSpPr txBox="1"/>
      </xdr:nvSpPr>
      <xdr:spPr>
        <a:xfrm>
          <a:off x="4124960" y="12876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92" name="直線コネクタ 291">
          <a:extLst>
            <a:ext uri="{FF2B5EF4-FFF2-40B4-BE49-F238E27FC236}">
              <a16:creationId xmlns:a16="http://schemas.microsoft.com/office/drawing/2014/main" id="{24A70ECF-1AB4-4977-A750-EA231B360ECA}"/>
            </a:ext>
          </a:extLst>
        </xdr:cNvPr>
        <xdr:cNvCxnSpPr/>
      </xdr:nvCxnSpPr>
      <xdr:spPr>
        <a:xfrm>
          <a:off x="4020820" y="13093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119905</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91CE821D-F12C-4A14-9652-C5AC0FBACE4A}"/>
            </a:ext>
          </a:extLst>
        </xdr:cNvPr>
        <xdr:cNvSpPr txBox="1"/>
      </xdr:nvSpPr>
      <xdr:spPr>
        <a:xfrm>
          <a:off x="4124960" y="133634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a:extLst>
            <a:ext uri="{FF2B5EF4-FFF2-40B4-BE49-F238E27FC236}">
              <a16:creationId xmlns:a16="http://schemas.microsoft.com/office/drawing/2014/main" id="{215B21CE-2F9A-4F39-9215-C4CB297BFF9F}"/>
            </a:ext>
          </a:extLst>
        </xdr:cNvPr>
        <xdr:cNvSpPr/>
      </xdr:nvSpPr>
      <xdr:spPr>
        <a:xfrm>
          <a:off x="4036060" y="1350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95" name="フローチャート: 判断 294">
          <a:extLst>
            <a:ext uri="{FF2B5EF4-FFF2-40B4-BE49-F238E27FC236}">
              <a16:creationId xmlns:a16="http://schemas.microsoft.com/office/drawing/2014/main" id="{E176042E-53D0-4684-B1C8-98CA96F96786}"/>
            </a:ext>
          </a:extLst>
        </xdr:cNvPr>
        <xdr:cNvSpPr/>
      </xdr:nvSpPr>
      <xdr:spPr>
        <a:xfrm>
          <a:off x="3312160" y="134762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46737</xdr:rowOff>
    </xdr:from>
    <xdr:to>
      <xdr:col>15</xdr:col>
      <xdr:colOff>101600</xdr:colOff>
      <xdr:row>80</xdr:row>
      <xdr:rowOff>148337</xdr:rowOff>
    </xdr:to>
    <xdr:sp macro="" textlink="">
      <xdr:nvSpPr>
        <xdr:cNvPr id="296" name="フローチャート: 判断 295">
          <a:extLst>
            <a:ext uri="{FF2B5EF4-FFF2-40B4-BE49-F238E27FC236}">
              <a16:creationId xmlns:a16="http://schemas.microsoft.com/office/drawing/2014/main" id="{0B8EF651-DAF7-4E6A-A5A6-F0DFBAB00E8A}"/>
            </a:ext>
          </a:extLst>
        </xdr:cNvPr>
        <xdr:cNvSpPr/>
      </xdr:nvSpPr>
      <xdr:spPr>
        <a:xfrm>
          <a:off x="2514600" y="1345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37592</xdr:rowOff>
    </xdr:from>
    <xdr:to>
      <xdr:col>10</xdr:col>
      <xdr:colOff>165100</xdr:colOff>
      <xdr:row>80</xdr:row>
      <xdr:rowOff>139192</xdr:rowOff>
    </xdr:to>
    <xdr:sp macro="" textlink="">
      <xdr:nvSpPr>
        <xdr:cNvPr id="297" name="フローチャート: 判断 296">
          <a:extLst>
            <a:ext uri="{FF2B5EF4-FFF2-40B4-BE49-F238E27FC236}">
              <a16:creationId xmlns:a16="http://schemas.microsoft.com/office/drawing/2014/main" id="{68F46BA3-0D03-4835-882F-FFE7B67D3096}"/>
            </a:ext>
          </a:extLst>
        </xdr:cNvPr>
        <xdr:cNvSpPr/>
      </xdr:nvSpPr>
      <xdr:spPr>
        <a:xfrm>
          <a:off x="17399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19304</xdr:rowOff>
    </xdr:from>
    <xdr:to>
      <xdr:col>6</xdr:col>
      <xdr:colOff>38100</xdr:colOff>
      <xdr:row>80</xdr:row>
      <xdr:rowOff>120904</xdr:rowOff>
    </xdr:to>
    <xdr:sp macro="" textlink="">
      <xdr:nvSpPr>
        <xdr:cNvPr id="298" name="フローチャート: 判断 297">
          <a:extLst>
            <a:ext uri="{FF2B5EF4-FFF2-40B4-BE49-F238E27FC236}">
              <a16:creationId xmlns:a16="http://schemas.microsoft.com/office/drawing/2014/main" id="{2BCD956F-A608-4097-8CEA-480C88EBAB1B}"/>
            </a:ext>
          </a:extLst>
        </xdr:cNvPr>
        <xdr:cNvSpPr/>
      </xdr:nvSpPr>
      <xdr:spPr>
        <a:xfrm>
          <a:off x="965200" y="134305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BB734EF-B2CC-4BD3-9233-5AB89CA49794}"/>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618391A-70E0-4B88-A2A4-F52B0B20FADB}"/>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B1722E4-0533-4038-BF08-C935762B3B54}"/>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A328151-4D2E-401B-BABB-88149FB8F65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70DF651-68A1-4C99-BDA9-50ED835E5AA8}"/>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62737</xdr:rowOff>
    </xdr:from>
    <xdr:to>
      <xdr:col>24</xdr:col>
      <xdr:colOff>114300</xdr:colOff>
      <xdr:row>82</xdr:row>
      <xdr:rowOff>164337</xdr:rowOff>
    </xdr:to>
    <xdr:sp macro="" textlink="">
      <xdr:nvSpPr>
        <xdr:cNvPr id="304" name="楕円 303">
          <a:extLst>
            <a:ext uri="{FF2B5EF4-FFF2-40B4-BE49-F238E27FC236}">
              <a16:creationId xmlns:a16="http://schemas.microsoft.com/office/drawing/2014/main" id="{91C5296A-5A33-449F-BC13-2A7CCE05D542}"/>
            </a:ext>
          </a:extLst>
        </xdr:cNvPr>
        <xdr:cNvSpPr/>
      </xdr:nvSpPr>
      <xdr:spPr>
        <a:xfrm>
          <a:off x="4036060" y="138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41164</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E779DCD5-85F3-4A06-B8D0-CA8677176644}"/>
            </a:ext>
          </a:extLst>
        </xdr:cNvPr>
        <xdr:cNvSpPr txBox="1"/>
      </xdr:nvSpPr>
      <xdr:spPr>
        <a:xfrm>
          <a:off x="4124960" y="1378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44450</xdr:rowOff>
    </xdr:from>
    <xdr:to>
      <xdr:col>20</xdr:col>
      <xdr:colOff>38100</xdr:colOff>
      <xdr:row>82</xdr:row>
      <xdr:rowOff>146050</xdr:rowOff>
    </xdr:to>
    <xdr:sp macro="" textlink="">
      <xdr:nvSpPr>
        <xdr:cNvPr id="306" name="楕円 305">
          <a:extLst>
            <a:ext uri="{FF2B5EF4-FFF2-40B4-BE49-F238E27FC236}">
              <a16:creationId xmlns:a16="http://schemas.microsoft.com/office/drawing/2014/main" id="{8968CDB0-C755-4D3A-83D0-771D84D87ECA}"/>
            </a:ext>
          </a:extLst>
        </xdr:cNvPr>
        <xdr:cNvSpPr/>
      </xdr:nvSpPr>
      <xdr:spPr>
        <a:xfrm>
          <a:off x="3312160" y="13790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95250</xdr:rowOff>
    </xdr:from>
    <xdr:to>
      <xdr:col>24</xdr:col>
      <xdr:colOff>63500</xdr:colOff>
      <xdr:row>82</xdr:row>
      <xdr:rowOff>113537</xdr:rowOff>
    </xdr:to>
    <xdr:cxnSp macro="">
      <xdr:nvCxnSpPr>
        <xdr:cNvPr id="307" name="直線コネクタ 306">
          <a:extLst>
            <a:ext uri="{FF2B5EF4-FFF2-40B4-BE49-F238E27FC236}">
              <a16:creationId xmlns:a16="http://schemas.microsoft.com/office/drawing/2014/main" id="{11F419DE-855D-49AF-8555-18E129ED7006}"/>
            </a:ext>
          </a:extLst>
        </xdr:cNvPr>
        <xdr:cNvCxnSpPr/>
      </xdr:nvCxnSpPr>
      <xdr:spPr>
        <a:xfrm>
          <a:off x="3355340" y="13841730"/>
          <a:ext cx="73152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30735</xdr:rowOff>
    </xdr:from>
    <xdr:to>
      <xdr:col>15</xdr:col>
      <xdr:colOff>101600</xdr:colOff>
      <xdr:row>83</xdr:row>
      <xdr:rowOff>132335</xdr:rowOff>
    </xdr:to>
    <xdr:sp macro="" textlink="">
      <xdr:nvSpPr>
        <xdr:cNvPr id="308" name="楕円 307">
          <a:extLst>
            <a:ext uri="{FF2B5EF4-FFF2-40B4-BE49-F238E27FC236}">
              <a16:creationId xmlns:a16="http://schemas.microsoft.com/office/drawing/2014/main" id="{54DEB70D-4172-4918-9159-4BBE4A1EAB3C}"/>
            </a:ext>
          </a:extLst>
        </xdr:cNvPr>
        <xdr:cNvSpPr/>
      </xdr:nvSpPr>
      <xdr:spPr>
        <a:xfrm>
          <a:off x="2514600" y="139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95250</xdr:rowOff>
    </xdr:from>
    <xdr:to>
      <xdr:col>19</xdr:col>
      <xdr:colOff>177800</xdr:colOff>
      <xdr:row>83</xdr:row>
      <xdr:rowOff>81535</xdr:rowOff>
    </xdr:to>
    <xdr:cxnSp macro="">
      <xdr:nvCxnSpPr>
        <xdr:cNvPr id="309" name="直線コネクタ 308">
          <a:extLst>
            <a:ext uri="{FF2B5EF4-FFF2-40B4-BE49-F238E27FC236}">
              <a16:creationId xmlns:a16="http://schemas.microsoft.com/office/drawing/2014/main" id="{05358468-6D2C-48D2-9716-E7DC9486593C}"/>
            </a:ext>
          </a:extLst>
        </xdr:cNvPr>
        <xdr:cNvCxnSpPr/>
      </xdr:nvCxnSpPr>
      <xdr:spPr>
        <a:xfrm flipV="1">
          <a:off x="2565400" y="13841730"/>
          <a:ext cx="789940" cy="15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23876</xdr:rowOff>
    </xdr:from>
    <xdr:to>
      <xdr:col>10</xdr:col>
      <xdr:colOff>165100</xdr:colOff>
      <xdr:row>83</xdr:row>
      <xdr:rowOff>125476</xdr:rowOff>
    </xdr:to>
    <xdr:sp macro="" textlink="">
      <xdr:nvSpPr>
        <xdr:cNvPr id="310" name="楕円 309">
          <a:extLst>
            <a:ext uri="{FF2B5EF4-FFF2-40B4-BE49-F238E27FC236}">
              <a16:creationId xmlns:a16="http://schemas.microsoft.com/office/drawing/2014/main" id="{C2758643-F7DB-4818-84CB-F27D88D53A05}"/>
            </a:ext>
          </a:extLst>
        </xdr:cNvPr>
        <xdr:cNvSpPr/>
      </xdr:nvSpPr>
      <xdr:spPr>
        <a:xfrm>
          <a:off x="1739900" y="1393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74676</xdr:rowOff>
    </xdr:from>
    <xdr:to>
      <xdr:col>15</xdr:col>
      <xdr:colOff>50800</xdr:colOff>
      <xdr:row>83</xdr:row>
      <xdr:rowOff>81535</xdr:rowOff>
    </xdr:to>
    <xdr:cxnSp macro="">
      <xdr:nvCxnSpPr>
        <xdr:cNvPr id="311" name="直線コネクタ 310">
          <a:extLst>
            <a:ext uri="{FF2B5EF4-FFF2-40B4-BE49-F238E27FC236}">
              <a16:creationId xmlns:a16="http://schemas.microsoft.com/office/drawing/2014/main" id="{9E6E5C4A-6F3C-464D-8D0E-561070219F66}"/>
            </a:ext>
          </a:extLst>
        </xdr:cNvPr>
        <xdr:cNvCxnSpPr/>
      </xdr:nvCxnSpPr>
      <xdr:spPr>
        <a:xfrm>
          <a:off x="1790700" y="13988796"/>
          <a:ext cx="7747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3302</xdr:rowOff>
    </xdr:from>
    <xdr:to>
      <xdr:col>6</xdr:col>
      <xdr:colOff>38100</xdr:colOff>
      <xdr:row>83</xdr:row>
      <xdr:rowOff>104902</xdr:rowOff>
    </xdr:to>
    <xdr:sp macro="" textlink="">
      <xdr:nvSpPr>
        <xdr:cNvPr id="312" name="楕円 311">
          <a:extLst>
            <a:ext uri="{FF2B5EF4-FFF2-40B4-BE49-F238E27FC236}">
              <a16:creationId xmlns:a16="http://schemas.microsoft.com/office/drawing/2014/main" id="{8D6E0A53-7872-408B-AB16-8012CD204633}"/>
            </a:ext>
          </a:extLst>
        </xdr:cNvPr>
        <xdr:cNvSpPr/>
      </xdr:nvSpPr>
      <xdr:spPr>
        <a:xfrm>
          <a:off x="965200" y="139174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54102</xdr:rowOff>
    </xdr:from>
    <xdr:to>
      <xdr:col>10</xdr:col>
      <xdr:colOff>114300</xdr:colOff>
      <xdr:row>83</xdr:row>
      <xdr:rowOff>74676</xdr:rowOff>
    </xdr:to>
    <xdr:cxnSp macro="">
      <xdr:nvCxnSpPr>
        <xdr:cNvPr id="313" name="直線コネクタ 312">
          <a:extLst>
            <a:ext uri="{FF2B5EF4-FFF2-40B4-BE49-F238E27FC236}">
              <a16:creationId xmlns:a16="http://schemas.microsoft.com/office/drawing/2014/main" id="{9128A11A-1345-49F3-BDD8-A10AA0E81680}"/>
            </a:ext>
          </a:extLst>
        </xdr:cNvPr>
        <xdr:cNvCxnSpPr/>
      </xdr:nvCxnSpPr>
      <xdr:spPr>
        <a:xfrm>
          <a:off x="1008380" y="13968222"/>
          <a:ext cx="78232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11701</xdr:rowOff>
    </xdr:from>
    <xdr:ext cx="405111" cy="259045"/>
    <xdr:sp macro="" textlink="">
      <xdr:nvSpPr>
        <xdr:cNvPr id="314" name="n_1aveValue【福祉施設】&#10;有形固定資産減価償却率">
          <a:extLst>
            <a:ext uri="{FF2B5EF4-FFF2-40B4-BE49-F238E27FC236}">
              <a16:creationId xmlns:a16="http://schemas.microsoft.com/office/drawing/2014/main" id="{B1D4AFCA-5FBB-41AC-8601-26B8FCFAE20F}"/>
            </a:ext>
          </a:extLst>
        </xdr:cNvPr>
        <xdr:cNvSpPr txBox="1"/>
      </xdr:nvSpPr>
      <xdr:spPr>
        <a:xfrm>
          <a:off x="3170564" y="1325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164864</xdr:rowOff>
    </xdr:from>
    <xdr:ext cx="405111" cy="259045"/>
    <xdr:sp macro="" textlink="">
      <xdr:nvSpPr>
        <xdr:cNvPr id="315" name="n_2aveValue【福祉施設】&#10;有形固定資産減価償却率">
          <a:extLst>
            <a:ext uri="{FF2B5EF4-FFF2-40B4-BE49-F238E27FC236}">
              <a16:creationId xmlns:a16="http://schemas.microsoft.com/office/drawing/2014/main" id="{5E8A21F7-24EC-47FC-BA90-B191A52AB22D}"/>
            </a:ext>
          </a:extLst>
        </xdr:cNvPr>
        <xdr:cNvSpPr txBox="1"/>
      </xdr:nvSpPr>
      <xdr:spPr>
        <a:xfrm>
          <a:off x="2385704" y="13240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155719</xdr:rowOff>
    </xdr:from>
    <xdr:ext cx="405111" cy="259045"/>
    <xdr:sp macro="" textlink="">
      <xdr:nvSpPr>
        <xdr:cNvPr id="316" name="n_3aveValue【福祉施設】&#10;有形固定資産減価償却率">
          <a:extLst>
            <a:ext uri="{FF2B5EF4-FFF2-40B4-BE49-F238E27FC236}">
              <a16:creationId xmlns:a16="http://schemas.microsoft.com/office/drawing/2014/main" id="{E608A6CA-6BF5-4FD6-8B93-D5F3A161B035}"/>
            </a:ext>
          </a:extLst>
        </xdr:cNvPr>
        <xdr:cNvSpPr txBox="1"/>
      </xdr:nvSpPr>
      <xdr:spPr>
        <a:xfrm>
          <a:off x="1611004" y="1323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137431</xdr:rowOff>
    </xdr:from>
    <xdr:ext cx="405111" cy="259045"/>
    <xdr:sp macro="" textlink="">
      <xdr:nvSpPr>
        <xdr:cNvPr id="317" name="n_4aveValue【福祉施設】&#10;有形固定資産減価償却率">
          <a:extLst>
            <a:ext uri="{FF2B5EF4-FFF2-40B4-BE49-F238E27FC236}">
              <a16:creationId xmlns:a16="http://schemas.microsoft.com/office/drawing/2014/main" id="{9ACF8247-9FCD-4A7A-AF28-D7A84C889A97}"/>
            </a:ext>
          </a:extLst>
        </xdr:cNvPr>
        <xdr:cNvSpPr txBox="1"/>
      </xdr:nvSpPr>
      <xdr:spPr>
        <a:xfrm>
          <a:off x="836304" y="132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137177</xdr:rowOff>
    </xdr:from>
    <xdr:ext cx="405111" cy="259045"/>
    <xdr:sp macro="" textlink="">
      <xdr:nvSpPr>
        <xdr:cNvPr id="318" name="n_1mainValue【福祉施設】&#10;有形固定資産減価償却率">
          <a:extLst>
            <a:ext uri="{FF2B5EF4-FFF2-40B4-BE49-F238E27FC236}">
              <a16:creationId xmlns:a16="http://schemas.microsoft.com/office/drawing/2014/main" id="{9B44DF99-2B71-4CBE-95A9-84032F1A8833}"/>
            </a:ext>
          </a:extLst>
        </xdr:cNvPr>
        <xdr:cNvSpPr txBox="1"/>
      </xdr:nvSpPr>
      <xdr:spPr>
        <a:xfrm>
          <a:off x="317056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123462</xdr:rowOff>
    </xdr:from>
    <xdr:ext cx="405111" cy="259045"/>
    <xdr:sp macro="" textlink="">
      <xdr:nvSpPr>
        <xdr:cNvPr id="319" name="n_2mainValue【福祉施設】&#10;有形固定資産減価償却率">
          <a:extLst>
            <a:ext uri="{FF2B5EF4-FFF2-40B4-BE49-F238E27FC236}">
              <a16:creationId xmlns:a16="http://schemas.microsoft.com/office/drawing/2014/main" id="{10A7E730-37D6-4277-B7F6-A7C75A49C6DD}"/>
            </a:ext>
          </a:extLst>
        </xdr:cNvPr>
        <xdr:cNvSpPr txBox="1"/>
      </xdr:nvSpPr>
      <xdr:spPr>
        <a:xfrm>
          <a:off x="2385704" y="140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116603</xdr:rowOff>
    </xdr:from>
    <xdr:ext cx="405111" cy="259045"/>
    <xdr:sp macro="" textlink="">
      <xdr:nvSpPr>
        <xdr:cNvPr id="320" name="n_3mainValue【福祉施設】&#10;有形固定資産減価償却率">
          <a:extLst>
            <a:ext uri="{FF2B5EF4-FFF2-40B4-BE49-F238E27FC236}">
              <a16:creationId xmlns:a16="http://schemas.microsoft.com/office/drawing/2014/main" id="{D23919AD-6204-4734-ABCD-654649972017}"/>
            </a:ext>
          </a:extLst>
        </xdr:cNvPr>
        <xdr:cNvSpPr txBox="1"/>
      </xdr:nvSpPr>
      <xdr:spPr>
        <a:xfrm>
          <a:off x="1611004" y="1403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96029</xdr:rowOff>
    </xdr:from>
    <xdr:ext cx="405111" cy="259045"/>
    <xdr:sp macro="" textlink="">
      <xdr:nvSpPr>
        <xdr:cNvPr id="321" name="n_4mainValue【福祉施設】&#10;有形固定資産減価償却率">
          <a:extLst>
            <a:ext uri="{FF2B5EF4-FFF2-40B4-BE49-F238E27FC236}">
              <a16:creationId xmlns:a16="http://schemas.microsoft.com/office/drawing/2014/main" id="{E52B22B6-E884-41C3-8CEE-F4B3993A0BEB}"/>
            </a:ext>
          </a:extLst>
        </xdr:cNvPr>
        <xdr:cNvSpPr txBox="1"/>
      </xdr:nvSpPr>
      <xdr:spPr>
        <a:xfrm>
          <a:off x="836304" y="140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1EB8916-F864-4B17-9BBB-5F5C827777B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17DCA809-B52A-4FC5-8530-6821BF33D5B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65611909-53B3-4378-9EA7-53B359E8A2F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BA1F899-3912-4475-9770-6ABE02DA52C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F11DCAE4-F5D9-4827-9CDE-246C257759C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8FC891A8-3E6D-439F-B425-9ECC03CCB18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CDE0D372-CF22-4F43-A87E-B592F9DE160D}"/>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E60B1615-F212-4081-B249-2EC2D264571A}"/>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C9AF54D-16A1-43F5-962C-2718FD27630F}"/>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E5C4C2F-3CE5-46D9-985D-C37744B56FD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2B6B0455-2CDA-4719-A3F5-6E3DF3E5AC8E}"/>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AAF8D9C3-3691-4335-95E5-43588360F06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A9CE5355-31AD-4619-B102-8D5F4A57EE71}"/>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CFD7A15A-DA32-4A6B-95DD-47018DAA040D}"/>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C399E392-CB10-4EEB-BF27-B3249222DECF}"/>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AE91DF02-A5FF-4C3D-8964-B2539B0A6056}"/>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ADA0F17B-F76B-4344-98E5-8B7C3C76B84F}"/>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9E5DE309-B761-448E-BCA6-49A336C7D1E4}"/>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9D6BBEF5-AA4E-48B1-A3F2-9935DF7F6B8D}"/>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D010F053-C8BA-4FE7-874B-3D51CD306205}"/>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3CFD1509-681F-444B-B09F-7A8F16D7E884}"/>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E711E9C3-49A7-48B4-AD95-C20DDA74DDCC}"/>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9EF2C79D-F35F-4545-A316-6837EB695C55}"/>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8EC1773-29DC-42AC-BC48-4DBCF7AE93F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4E622511-228E-4138-8BB9-95140FEA380F}"/>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47" name="直線コネクタ 346">
          <a:extLst>
            <a:ext uri="{FF2B5EF4-FFF2-40B4-BE49-F238E27FC236}">
              <a16:creationId xmlns:a16="http://schemas.microsoft.com/office/drawing/2014/main" id="{7F42E2EB-3692-4C37-A8CD-9F0DFB435CA5}"/>
            </a:ext>
          </a:extLst>
        </xdr:cNvPr>
        <xdr:cNvCxnSpPr/>
      </xdr:nvCxnSpPr>
      <xdr:spPr>
        <a:xfrm flipV="1">
          <a:off x="9219565" y="13179334"/>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a:extLst>
            <a:ext uri="{FF2B5EF4-FFF2-40B4-BE49-F238E27FC236}">
              <a16:creationId xmlns:a16="http://schemas.microsoft.com/office/drawing/2014/main" id="{0C54285C-11A6-4E71-B72D-A0FFF9864285}"/>
            </a:ext>
          </a:extLst>
        </xdr:cNvPr>
        <xdr:cNvSpPr txBox="1"/>
      </xdr:nvSpPr>
      <xdr:spPr>
        <a:xfrm>
          <a:off x="92583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a:extLst>
            <a:ext uri="{FF2B5EF4-FFF2-40B4-BE49-F238E27FC236}">
              <a16:creationId xmlns:a16="http://schemas.microsoft.com/office/drawing/2014/main" id="{77ADA60B-6D80-4100-A177-0DA3E68709E6}"/>
            </a:ext>
          </a:extLst>
        </xdr:cNvPr>
        <xdr:cNvCxnSpPr/>
      </xdr:nvCxnSpPr>
      <xdr:spPr>
        <a:xfrm>
          <a:off x="915416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50" name="【福祉施設】&#10;一人当たり面積最大値テキスト">
          <a:extLst>
            <a:ext uri="{FF2B5EF4-FFF2-40B4-BE49-F238E27FC236}">
              <a16:creationId xmlns:a16="http://schemas.microsoft.com/office/drawing/2014/main" id="{B0640ADC-9E8D-41EC-8951-04DEADFDB59E}"/>
            </a:ext>
          </a:extLst>
        </xdr:cNvPr>
        <xdr:cNvSpPr txBox="1"/>
      </xdr:nvSpPr>
      <xdr:spPr>
        <a:xfrm>
          <a:off x="9258300" y="1295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51" name="直線コネクタ 350">
          <a:extLst>
            <a:ext uri="{FF2B5EF4-FFF2-40B4-BE49-F238E27FC236}">
              <a16:creationId xmlns:a16="http://schemas.microsoft.com/office/drawing/2014/main" id="{7B9ED35C-E563-4645-BA09-C6C726D3971C}"/>
            </a:ext>
          </a:extLst>
        </xdr:cNvPr>
        <xdr:cNvCxnSpPr/>
      </xdr:nvCxnSpPr>
      <xdr:spPr>
        <a:xfrm>
          <a:off x="9154160" y="13179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2" name="【福祉施設】&#10;一人当たり面積平均値テキスト">
          <a:extLst>
            <a:ext uri="{FF2B5EF4-FFF2-40B4-BE49-F238E27FC236}">
              <a16:creationId xmlns:a16="http://schemas.microsoft.com/office/drawing/2014/main" id="{9304DEA1-2644-42B8-B1AF-30F6C28EC816}"/>
            </a:ext>
          </a:extLst>
        </xdr:cNvPr>
        <xdr:cNvSpPr txBox="1"/>
      </xdr:nvSpPr>
      <xdr:spPr>
        <a:xfrm>
          <a:off x="9258300" y="13846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a:extLst>
            <a:ext uri="{FF2B5EF4-FFF2-40B4-BE49-F238E27FC236}">
              <a16:creationId xmlns:a16="http://schemas.microsoft.com/office/drawing/2014/main" id="{CEBA29A3-8426-4393-A62E-64E2F3E6FCB7}"/>
            </a:ext>
          </a:extLst>
        </xdr:cNvPr>
        <xdr:cNvSpPr/>
      </xdr:nvSpPr>
      <xdr:spPr>
        <a:xfrm>
          <a:off x="919226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54" name="フローチャート: 判断 353">
          <a:extLst>
            <a:ext uri="{FF2B5EF4-FFF2-40B4-BE49-F238E27FC236}">
              <a16:creationId xmlns:a16="http://schemas.microsoft.com/office/drawing/2014/main" id="{20F72FE6-62AB-4992-9F53-A9BB0124E16A}"/>
            </a:ext>
          </a:extLst>
        </xdr:cNvPr>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55" name="フローチャート: 判断 354">
          <a:extLst>
            <a:ext uri="{FF2B5EF4-FFF2-40B4-BE49-F238E27FC236}">
              <a16:creationId xmlns:a16="http://schemas.microsoft.com/office/drawing/2014/main" id="{1EDCDD17-4128-4D42-B639-E4D5BDFE627C}"/>
            </a:ext>
          </a:extLst>
        </xdr:cNvPr>
        <xdr:cNvSpPr/>
      </xdr:nvSpPr>
      <xdr:spPr>
        <a:xfrm>
          <a:off x="7670800" y="139803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6" name="フローチャート: 判断 355">
          <a:extLst>
            <a:ext uri="{FF2B5EF4-FFF2-40B4-BE49-F238E27FC236}">
              <a16:creationId xmlns:a16="http://schemas.microsoft.com/office/drawing/2014/main" id="{F452C7D0-7698-4CC5-901B-B2F4C1DB40C7}"/>
            </a:ext>
          </a:extLst>
        </xdr:cNvPr>
        <xdr:cNvSpPr/>
      </xdr:nvSpPr>
      <xdr:spPr>
        <a:xfrm>
          <a:off x="68732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57" name="フローチャート: 判断 356">
          <a:extLst>
            <a:ext uri="{FF2B5EF4-FFF2-40B4-BE49-F238E27FC236}">
              <a16:creationId xmlns:a16="http://schemas.microsoft.com/office/drawing/2014/main" id="{18F52D0A-AF2A-4BF3-8688-AC07082B605E}"/>
            </a:ext>
          </a:extLst>
        </xdr:cNvPr>
        <xdr:cNvSpPr/>
      </xdr:nvSpPr>
      <xdr:spPr>
        <a:xfrm>
          <a:off x="60985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8D68CEB-4EFF-4E55-B564-E8288F9F1E9A}"/>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966052B-622F-4C54-A700-3AEFDF24985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75E7A77-8D26-411C-9DE0-E742C18B93A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1EFE671-411C-4371-8085-BD075F460FD6}"/>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08AA756-CCFA-4923-8A1A-1F0428E6306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39007</xdr:rowOff>
    </xdr:from>
    <xdr:to>
      <xdr:col>55</xdr:col>
      <xdr:colOff>50800</xdr:colOff>
      <xdr:row>85</xdr:row>
      <xdr:rowOff>140607</xdr:rowOff>
    </xdr:to>
    <xdr:sp macro="" textlink="">
      <xdr:nvSpPr>
        <xdr:cNvPr id="363" name="楕円 362">
          <a:extLst>
            <a:ext uri="{FF2B5EF4-FFF2-40B4-BE49-F238E27FC236}">
              <a16:creationId xmlns:a16="http://schemas.microsoft.com/office/drawing/2014/main" id="{0C805F82-8245-4904-A134-D17A5D5B7890}"/>
            </a:ext>
          </a:extLst>
        </xdr:cNvPr>
        <xdr:cNvSpPr/>
      </xdr:nvSpPr>
      <xdr:spPr>
        <a:xfrm>
          <a:off x="9192260" y="142884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17434</xdr:rowOff>
    </xdr:from>
    <xdr:ext cx="469744" cy="259045"/>
    <xdr:sp macro="" textlink="">
      <xdr:nvSpPr>
        <xdr:cNvPr id="364" name="【福祉施設】&#10;一人当たり面積該当値テキスト">
          <a:extLst>
            <a:ext uri="{FF2B5EF4-FFF2-40B4-BE49-F238E27FC236}">
              <a16:creationId xmlns:a16="http://schemas.microsoft.com/office/drawing/2014/main" id="{A0B200C8-8440-492E-B3C1-4093CE87DC18}"/>
            </a:ext>
          </a:extLst>
        </xdr:cNvPr>
        <xdr:cNvSpPr txBox="1"/>
      </xdr:nvSpPr>
      <xdr:spPr>
        <a:xfrm>
          <a:off x="9258300" y="1426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28121</xdr:rowOff>
    </xdr:from>
    <xdr:to>
      <xdr:col>50</xdr:col>
      <xdr:colOff>165100</xdr:colOff>
      <xdr:row>85</xdr:row>
      <xdr:rowOff>129721</xdr:rowOff>
    </xdr:to>
    <xdr:sp macro="" textlink="">
      <xdr:nvSpPr>
        <xdr:cNvPr id="365" name="楕円 364">
          <a:extLst>
            <a:ext uri="{FF2B5EF4-FFF2-40B4-BE49-F238E27FC236}">
              <a16:creationId xmlns:a16="http://schemas.microsoft.com/office/drawing/2014/main" id="{B50B67FA-BC21-4A77-AE78-B24258D1C906}"/>
            </a:ext>
          </a:extLst>
        </xdr:cNvPr>
        <xdr:cNvSpPr/>
      </xdr:nvSpPr>
      <xdr:spPr>
        <a:xfrm>
          <a:off x="8445500" y="1427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78921</xdr:rowOff>
    </xdr:from>
    <xdr:to>
      <xdr:col>55</xdr:col>
      <xdr:colOff>0</xdr:colOff>
      <xdr:row>85</xdr:row>
      <xdr:rowOff>89807</xdr:rowOff>
    </xdr:to>
    <xdr:cxnSp macro="">
      <xdr:nvCxnSpPr>
        <xdr:cNvPr id="366" name="直線コネクタ 365">
          <a:extLst>
            <a:ext uri="{FF2B5EF4-FFF2-40B4-BE49-F238E27FC236}">
              <a16:creationId xmlns:a16="http://schemas.microsoft.com/office/drawing/2014/main" id="{76A78096-37DF-4884-84DA-22CAF76CDAB5}"/>
            </a:ext>
          </a:extLst>
        </xdr:cNvPr>
        <xdr:cNvCxnSpPr/>
      </xdr:nvCxnSpPr>
      <xdr:spPr>
        <a:xfrm>
          <a:off x="8496300" y="14328321"/>
          <a:ext cx="7239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28121</xdr:rowOff>
    </xdr:from>
    <xdr:to>
      <xdr:col>46</xdr:col>
      <xdr:colOff>38100</xdr:colOff>
      <xdr:row>85</xdr:row>
      <xdr:rowOff>129721</xdr:rowOff>
    </xdr:to>
    <xdr:sp macro="" textlink="">
      <xdr:nvSpPr>
        <xdr:cNvPr id="367" name="楕円 366">
          <a:extLst>
            <a:ext uri="{FF2B5EF4-FFF2-40B4-BE49-F238E27FC236}">
              <a16:creationId xmlns:a16="http://schemas.microsoft.com/office/drawing/2014/main" id="{1A20D673-CA24-4E73-90D6-730BB72BC450}"/>
            </a:ext>
          </a:extLst>
        </xdr:cNvPr>
        <xdr:cNvSpPr/>
      </xdr:nvSpPr>
      <xdr:spPr>
        <a:xfrm>
          <a:off x="7670800" y="142775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78921</xdr:rowOff>
    </xdr:from>
    <xdr:to>
      <xdr:col>50</xdr:col>
      <xdr:colOff>114300</xdr:colOff>
      <xdr:row>85</xdr:row>
      <xdr:rowOff>78921</xdr:rowOff>
    </xdr:to>
    <xdr:cxnSp macro="">
      <xdr:nvCxnSpPr>
        <xdr:cNvPr id="368" name="直線コネクタ 367">
          <a:extLst>
            <a:ext uri="{FF2B5EF4-FFF2-40B4-BE49-F238E27FC236}">
              <a16:creationId xmlns:a16="http://schemas.microsoft.com/office/drawing/2014/main" id="{15F38D00-616F-43FA-92ED-71B9DC2C557E}"/>
            </a:ext>
          </a:extLst>
        </xdr:cNvPr>
        <xdr:cNvCxnSpPr/>
      </xdr:nvCxnSpPr>
      <xdr:spPr>
        <a:xfrm>
          <a:off x="7713980" y="1432832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28121</xdr:rowOff>
    </xdr:from>
    <xdr:to>
      <xdr:col>41</xdr:col>
      <xdr:colOff>101600</xdr:colOff>
      <xdr:row>85</xdr:row>
      <xdr:rowOff>129721</xdr:rowOff>
    </xdr:to>
    <xdr:sp macro="" textlink="">
      <xdr:nvSpPr>
        <xdr:cNvPr id="369" name="楕円 368">
          <a:extLst>
            <a:ext uri="{FF2B5EF4-FFF2-40B4-BE49-F238E27FC236}">
              <a16:creationId xmlns:a16="http://schemas.microsoft.com/office/drawing/2014/main" id="{9BA9F44E-17E6-4A21-AA3F-088B74FFB11A}"/>
            </a:ext>
          </a:extLst>
        </xdr:cNvPr>
        <xdr:cNvSpPr/>
      </xdr:nvSpPr>
      <xdr:spPr>
        <a:xfrm>
          <a:off x="6873240" y="1427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78921</xdr:rowOff>
    </xdr:from>
    <xdr:to>
      <xdr:col>45</xdr:col>
      <xdr:colOff>177800</xdr:colOff>
      <xdr:row>85</xdr:row>
      <xdr:rowOff>78921</xdr:rowOff>
    </xdr:to>
    <xdr:cxnSp macro="">
      <xdr:nvCxnSpPr>
        <xdr:cNvPr id="370" name="直線コネクタ 369">
          <a:extLst>
            <a:ext uri="{FF2B5EF4-FFF2-40B4-BE49-F238E27FC236}">
              <a16:creationId xmlns:a16="http://schemas.microsoft.com/office/drawing/2014/main" id="{8B98C26D-6446-4013-8919-C2DA1C5AF169}"/>
            </a:ext>
          </a:extLst>
        </xdr:cNvPr>
        <xdr:cNvCxnSpPr/>
      </xdr:nvCxnSpPr>
      <xdr:spPr>
        <a:xfrm>
          <a:off x="6924040" y="1432832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71" name="楕円 370">
          <a:extLst>
            <a:ext uri="{FF2B5EF4-FFF2-40B4-BE49-F238E27FC236}">
              <a16:creationId xmlns:a16="http://schemas.microsoft.com/office/drawing/2014/main" id="{82BC1425-F4FD-4DA8-BE3A-CB12121ABE21}"/>
            </a:ext>
          </a:extLst>
        </xdr:cNvPr>
        <xdr:cNvSpPr/>
      </xdr:nvSpPr>
      <xdr:spPr>
        <a:xfrm>
          <a:off x="6098540" y="1427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78921</xdr:rowOff>
    </xdr:from>
    <xdr:to>
      <xdr:col>41</xdr:col>
      <xdr:colOff>50800</xdr:colOff>
      <xdr:row>85</xdr:row>
      <xdr:rowOff>78921</xdr:rowOff>
    </xdr:to>
    <xdr:cxnSp macro="">
      <xdr:nvCxnSpPr>
        <xdr:cNvPr id="372" name="直線コネクタ 371">
          <a:extLst>
            <a:ext uri="{FF2B5EF4-FFF2-40B4-BE49-F238E27FC236}">
              <a16:creationId xmlns:a16="http://schemas.microsoft.com/office/drawing/2014/main" id="{F224F86E-A05D-4192-94FF-7E454C81CD6F}"/>
            </a:ext>
          </a:extLst>
        </xdr:cNvPr>
        <xdr:cNvCxnSpPr/>
      </xdr:nvCxnSpPr>
      <xdr:spPr>
        <a:xfrm>
          <a:off x="6149340" y="1432832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73" name="n_1aveValue【福祉施設】&#10;一人当たり面積">
          <a:extLst>
            <a:ext uri="{FF2B5EF4-FFF2-40B4-BE49-F238E27FC236}">
              <a16:creationId xmlns:a16="http://schemas.microsoft.com/office/drawing/2014/main" id="{FAF397E4-FAA7-47BF-B697-AF225E2DBB3D}"/>
            </a:ext>
          </a:extLst>
        </xdr:cNvPr>
        <xdr:cNvSpPr txBox="1"/>
      </xdr:nvSpPr>
      <xdr:spPr>
        <a:xfrm>
          <a:off x="827158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12898</xdr:rowOff>
    </xdr:from>
    <xdr:ext cx="469744" cy="259045"/>
    <xdr:sp macro="" textlink="">
      <xdr:nvSpPr>
        <xdr:cNvPr id="374" name="n_2aveValue【福祉施設】&#10;一人当たり面積">
          <a:extLst>
            <a:ext uri="{FF2B5EF4-FFF2-40B4-BE49-F238E27FC236}">
              <a16:creationId xmlns:a16="http://schemas.microsoft.com/office/drawing/2014/main" id="{B72BC455-C3AC-4BB5-BE8F-237EC3DE25E4}"/>
            </a:ext>
          </a:extLst>
        </xdr:cNvPr>
        <xdr:cNvSpPr txBox="1"/>
      </xdr:nvSpPr>
      <xdr:spPr>
        <a:xfrm>
          <a:off x="750958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macro="" textlink="">
      <xdr:nvSpPr>
        <xdr:cNvPr id="375" name="n_3aveValue【福祉施設】&#10;一人当たり面積">
          <a:extLst>
            <a:ext uri="{FF2B5EF4-FFF2-40B4-BE49-F238E27FC236}">
              <a16:creationId xmlns:a16="http://schemas.microsoft.com/office/drawing/2014/main" id="{BE0A7577-FD68-479A-B962-9D7D41C66EA6}"/>
            </a:ext>
          </a:extLst>
        </xdr:cNvPr>
        <xdr:cNvSpPr txBox="1"/>
      </xdr:nvSpPr>
      <xdr:spPr>
        <a:xfrm>
          <a:off x="6712027" y="137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2013</xdr:rowOff>
    </xdr:from>
    <xdr:ext cx="469744" cy="259045"/>
    <xdr:sp macro="" textlink="">
      <xdr:nvSpPr>
        <xdr:cNvPr id="376" name="n_4aveValue【福祉施設】&#10;一人当たり面積">
          <a:extLst>
            <a:ext uri="{FF2B5EF4-FFF2-40B4-BE49-F238E27FC236}">
              <a16:creationId xmlns:a16="http://schemas.microsoft.com/office/drawing/2014/main" id="{8A9C0FB2-9E93-4534-AD6C-91565C5FD810}"/>
            </a:ext>
          </a:extLst>
        </xdr:cNvPr>
        <xdr:cNvSpPr txBox="1"/>
      </xdr:nvSpPr>
      <xdr:spPr>
        <a:xfrm>
          <a:off x="5937327" y="137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120848</xdr:rowOff>
    </xdr:from>
    <xdr:ext cx="469744" cy="259045"/>
    <xdr:sp macro="" textlink="">
      <xdr:nvSpPr>
        <xdr:cNvPr id="377" name="n_1mainValue【福祉施設】&#10;一人当たり面積">
          <a:extLst>
            <a:ext uri="{FF2B5EF4-FFF2-40B4-BE49-F238E27FC236}">
              <a16:creationId xmlns:a16="http://schemas.microsoft.com/office/drawing/2014/main" id="{04C9E899-E2CD-4AE3-9DE2-AA83D3ACC047}"/>
            </a:ext>
          </a:extLst>
        </xdr:cNvPr>
        <xdr:cNvSpPr txBox="1"/>
      </xdr:nvSpPr>
      <xdr:spPr>
        <a:xfrm>
          <a:off x="8271587" y="1437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120848</xdr:rowOff>
    </xdr:from>
    <xdr:ext cx="469744" cy="259045"/>
    <xdr:sp macro="" textlink="">
      <xdr:nvSpPr>
        <xdr:cNvPr id="378" name="n_2mainValue【福祉施設】&#10;一人当たり面積">
          <a:extLst>
            <a:ext uri="{FF2B5EF4-FFF2-40B4-BE49-F238E27FC236}">
              <a16:creationId xmlns:a16="http://schemas.microsoft.com/office/drawing/2014/main" id="{A80A7273-3B9A-49CD-BCE2-8411D8629C04}"/>
            </a:ext>
          </a:extLst>
        </xdr:cNvPr>
        <xdr:cNvSpPr txBox="1"/>
      </xdr:nvSpPr>
      <xdr:spPr>
        <a:xfrm>
          <a:off x="7509587" y="1437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120848</xdr:rowOff>
    </xdr:from>
    <xdr:ext cx="469744" cy="259045"/>
    <xdr:sp macro="" textlink="">
      <xdr:nvSpPr>
        <xdr:cNvPr id="379" name="n_3mainValue【福祉施設】&#10;一人当たり面積">
          <a:extLst>
            <a:ext uri="{FF2B5EF4-FFF2-40B4-BE49-F238E27FC236}">
              <a16:creationId xmlns:a16="http://schemas.microsoft.com/office/drawing/2014/main" id="{3593925A-CE37-4D87-AFDB-37FFBC60012E}"/>
            </a:ext>
          </a:extLst>
        </xdr:cNvPr>
        <xdr:cNvSpPr txBox="1"/>
      </xdr:nvSpPr>
      <xdr:spPr>
        <a:xfrm>
          <a:off x="6712027" y="1437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120848</xdr:rowOff>
    </xdr:from>
    <xdr:ext cx="469744" cy="259045"/>
    <xdr:sp macro="" textlink="">
      <xdr:nvSpPr>
        <xdr:cNvPr id="380" name="n_4mainValue【福祉施設】&#10;一人当たり面積">
          <a:extLst>
            <a:ext uri="{FF2B5EF4-FFF2-40B4-BE49-F238E27FC236}">
              <a16:creationId xmlns:a16="http://schemas.microsoft.com/office/drawing/2014/main" id="{AF04D7CC-7D94-4D09-910E-260FCC40C236}"/>
            </a:ext>
          </a:extLst>
        </xdr:cNvPr>
        <xdr:cNvSpPr txBox="1"/>
      </xdr:nvSpPr>
      <xdr:spPr>
        <a:xfrm>
          <a:off x="5937327" y="1437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92EF1B61-5F3F-4F2E-8B28-AAB39A181D9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FE9C699C-072D-4415-B9B0-3CC2218323E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8F4137DF-FF1D-441C-9185-4EC76978722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861A1365-5404-4ABF-A70F-09A6BF2657A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4AB7ECFC-E469-458C-A0A2-89910751340A}"/>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DD50E8D4-289E-4CE6-A8F4-9A72897EE4C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AD8D8974-939E-422B-BF4F-64A8C5EC0FA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44355020-B75D-4C4E-A347-325F12AA769B}"/>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61788A10-6F7D-4495-93EA-4794F98A5DCA}"/>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28DAA9FD-9202-4AE6-B304-3B5B7AB92E7D}"/>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6C87F2A9-7C01-4766-9845-C20FACBF544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37B4A028-FA0E-4B7F-8BC4-96DBCBAB1FE9}"/>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40C2371E-6CE0-41FA-AEA2-EFB112D57ED3}"/>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2B8416A0-AACF-4672-AFC0-717A231CF46F}"/>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5136EAF6-A907-4021-B45C-A1102D085143}"/>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AD10D165-FDF8-4E93-A751-517C15365017}"/>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F75ECE3B-2990-4F48-BC56-C39FCA12D06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AD1AB391-1F99-4D6F-8956-624F244C9CEC}"/>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FF792A07-7EC1-43EA-AEE5-135E68332257}"/>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46384564-7B99-4FD2-9A15-66032D956696}"/>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B90BA950-723F-4485-BC85-B08679056A9D}"/>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42A9A81A-D8E9-4CEA-BDE6-4E25B8E81719}"/>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9534CA3C-609C-4830-AAAE-D23E191D1C39}"/>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5EBFD85D-2FE8-4414-B174-93BB14537081}"/>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C3FDECAA-9D2E-4C48-8AE6-AAC8A0C6C47C}"/>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100693</xdr:rowOff>
    </xdr:from>
    <xdr:to>
      <xdr:col>24</xdr:col>
      <xdr:colOff>62865</xdr:colOff>
      <xdr:row>108</xdr:row>
      <xdr:rowOff>159476</xdr:rowOff>
    </xdr:to>
    <xdr:cxnSp macro="">
      <xdr:nvCxnSpPr>
        <xdr:cNvPr id="406" name="直線コネクタ 405">
          <a:extLst>
            <a:ext uri="{FF2B5EF4-FFF2-40B4-BE49-F238E27FC236}">
              <a16:creationId xmlns:a16="http://schemas.microsoft.com/office/drawing/2014/main" id="{1C1BA5A4-F0E4-4EFB-B707-E8C8894BAC00}"/>
            </a:ext>
          </a:extLst>
        </xdr:cNvPr>
        <xdr:cNvCxnSpPr/>
      </xdr:nvCxnSpPr>
      <xdr:spPr>
        <a:xfrm flipV="1">
          <a:off x="4086225" y="17032333"/>
          <a:ext cx="0" cy="1232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163303</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AE7793E2-8892-43BF-8506-26F3686D72B0}"/>
            </a:ext>
          </a:extLst>
        </xdr:cNvPr>
        <xdr:cNvSpPr txBox="1"/>
      </xdr:nvSpPr>
      <xdr:spPr>
        <a:xfrm>
          <a:off x="4124960" y="1826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159476</xdr:rowOff>
    </xdr:from>
    <xdr:to>
      <xdr:col>24</xdr:col>
      <xdr:colOff>152400</xdr:colOff>
      <xdr:row>108</xdr:row>
      <xdr:rowOff>159476</xdr:rowOff>
    </xdr:to>
    <xdr:cxnSp macro="">
      <xdr:nvCxnSpPr>
        <xdr:cNvPr id="408" name="直線コネクタ 407">
          <a:extLst>
            <a:ext uri="{FF2B5EF4-FFF2-40B4-BE49-F238E27FC236}">
              <a16:creationId xmlns:a16="http://schemas.microsoft.com/office/drawing/2014/main" id="{0A2E5075-F5BD-419D-AE62-3A16D432B0B0}"/>
            </a:ext>
          </a:extLst>
        </xdr:cNvPr>
        <xdr:cNvCxnSpPr/>
      </xdr:nvCxnSpPr>
      <xdr:spPr>
        <a:xfrm>
          <a:off x="4020820" y="18264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47370</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108C2C07-66CA-45E8-8E68-FFCF1BB8C514}"/>
            </a:ext>
          </a:extLst>
        </xdr:cNvPr>
        <xdr:cNvSpPr txBox="1"/>
      </xdr:nvSpPr>
      <xdr:spPr>
        <a:xfrm>
          <a:off x="4124960" y="16811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100693</xdr:rowOff>
    </xdr:from>
    <xdr:to>
      <xdr:col>24</xdr:col>
      <xdr:colOff>152400</xdr:colOff>
      <xdr:row>101</xdr:row>
      <xdr:rowOff>100693</xdr:rowOff>
    </xdr:to>
    <xdr:cxnSp macro="">
      <xdr:nvCxnSpPr>
        <xdr:cNvPr id="410" name="直線コネクタ 409">
          <a:extLst>
            <a:ext uri="{FF2B5EF4-FFF2-40B4-BE49-F238E27FC236}">
              <a16:creationId xmlns:a16="http://schemas.microsoft.com/office/drawing/2014/main" id="{E4AD6484-02B5-4C28-B3BA-EB70402C4F70}"/>
            </a:ext>
          </a:extLst>
        </xdr:cNvPr>
        <xdr:cNvCxnSpPr/>
      </xdr:nvCxnSpPr>
      <xdr:spPr>
        <a:xfrm>
          <a:off x="4020820" y="170323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80571</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27146505-1F86-4650-98B4-9E186EFF1014}"/>
            </a:ext>
          </a:extLst>
        </xdr:cNvPr>
        <xdr:cNvSpPr txBox="1"/>
      </xdr:nvSpPr>
      <xdr:spPr>
        <a:xfrm>
          <a:off x="4124960" y="17515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412" name="フローチャート: 判断 411">
          <a:extLst>
            <a:ext uri="{FF2B5EF4-FFF2-40B4-BE49-F238E27FC236}">
              <a16:creationId xmlns:a16="http://schemas.microsoft.com/office/drawing/2014/main" id="{613F73AA-1117-4789-B8BD-A9ACB127DFF2}"/>
            </a:ext>
          </a:extLst>
        </xdr:cNvPr>
        <xdr:cNvSpPr/>
      </xdr:nvSpPr>
      <xdr:spPr>
        <a:xfrm>
          <a:off x="4036060" y="175367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77651</xdr:rowOff>
    </xdr:from>
    <xdr:to>
      <xdr:col>20</xdr:col>
      <xdr:colOff>38100</xdr:colOff>
      <xdr:row>105</xdr:row>
      <xdr:rowOff>7801</xdr:rowOff>
    </xdr:to>
    <xdr:sp macro="" textlink="">
      <xdr:nvSpPr>
        <xdr:cNvPr id="413" name="フローチャート: 判断 412">
          <a:extLst>
            <a:ext uri="{FF2B5EF4-FFF2-40B4-BE49-F238E27FC236}">
              <a16:creationId xmlns:a16="http://schemas.microsoft.com/office/drawing/2014/main" id="{D155706E-D87E-4B39-96C4-DEF3B4ACBF67}"/>
            </a:ext>
          </a:extLst>
        </xdr:cNvPr>
        <xdr:cNvSpPr/>
      </xdr:nvSpPr>
      <xdr:spPr>
        <a:xfrm>
          <a:off x="3312160" y="17512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4" name="フローチャート: 判断 413">
          <a:extLst>
            <a:ext uri="{FF2B5EF4-FFF2-40B4-BE49-F238E27FC236}">
              <a16:creationId xmlns:a16="http://schemas.microsoft.com/office/drawing/2014/main" id="{F64E8675-E5AB-466C-80B1-60A91C47EC1F}"/>
            </a:ext>
          </a:extLst>
        </xdr:cNvPr>
        <xdr:cNvSpPr/>
      </xdr:nvSpPr>
      <xdr:spPr>
        <a:xfrm>
          <a:off x="251460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74386</xdr:rowOff>
    </xdr:from>
    <xdr:to>
      <xdr:col>10</xdr:col>
      <xdr:colOff>165100</xdr:colOff>
      <xdr:row>105</xdr:row>
      <xdr:rowOff>4536</xdr:rowOff>
    </xdr:to>
    <xdr:sp macro="" textlink="">
      <xdr:nvSpPr>
        <xdr:cNvPr id="415" name="フローチャート: 判断 414">
          <a:extLst>
            <a:ext uri="{FF2B5EF4-FFF2-40B4-BE49-F238E27FC236}">
              <a16:creationId xmlns:a16="http://schemas.microsoft.com/office/drawing/2014/main" id="{BFEF4F01-F28A-490F-BCDA-385B558B1E72}"/>
            </a:ext>
          </a:extLst>
        </xdr:cNvPr>
        <xdr:cNvSpPr/>
      </xdr:nvSpPr>
      <xdr:spPr>
        <a:xfrm>
          <a:off x="1739900" y="17508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416" name="フローチャート: 判断 415">
          <a:extLst>
            <a:ext uri="{FF2B5EF4-FFF2-40B4-BE49-F238E27FC236}">
              <a16:creationId xmlns:a16="http://schemas.microsoft.com/office/drawing/2014/main" id="{3ACE145F-40FF-46CB-8EF7-411F3968BF47}"/>
            </a:ext>
          </a:extLst>
        </xdr:cNvPr>
        <xdr:cNvSpPr/>
      </xdr:nvSpPr>
      <xdr:spPr>
        <a:xfrm>
          <a:off x="965200" y="17490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4654DC9-30EB-4CF4-83C5-BB5BBE30AE7D}"/>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1111F28-614B-4DEC-8E75-33C468B20FCF}"/>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5169D3C2-DE53-4644-AFC5-61EE909BF02D}"/>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D99F0401-2F12-4727-9A81-CDF3BE44E315}"/>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AF5C0E3B-17D3-432D-945D-27BBE2FA5DD5}"/>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49893</xdr:rowOff>
    </xdr:from>
    <xdr:to>
      <xdr:col>24</xdr:col>
      <xdr:colOff>114300</xdr:colOff>
      <xdr:row>101</xdr:row>
      <xdr:rowOff>151493</xdr:rowOff>
    </xdr:to>
    <xdr:sp macro="" textlink="">
      <xdr:nvSpPr>
        <xdr:cNvPr id="422" name="楕円 421">
          <a:extLst>
            <a:ext uri="{FF2B5EF4-FFF2-40B4-BE49-F238E27FC236}">
              <a16:creationId xmlns:a16="http://schemas.microsoft.com/office/drawing/2014/main" id="{8BE9E31D-FF2A-4657-99F5-47B4B1C6CB1D}"/>
            </a:ext>
          </a:extLst>
        </xdr:cNvPr>
        <xdr:cNvSpPr/>
      </xdr:nvSpPr>
      <xdr:spPr>
        <a:xfrm>
          <a:off x="4036060" y="1698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2920</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C6B0C0E4-5765-4DDC-B21D-C1CA2327B952}"/>
            </a:ext>
          </a:extLst>
        </xdr:cNvPr>
        <xdr:cNvSpPr txBox="1"/>
      </xdr:nvSpPr>
      <xdr:spPr>
        <a:xfrm>
          <a:off x="4124960" y="16934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12337</xdr:rowOff>
    </xdr:from>
    <xdr:to>
      <xdr:col>20</xdr:col>
      <xdr:colOff>38100</xdr:colOff>
      <xdr:row>101</xdr:row>
      <xdr:rowOff>113937</xdr:rowOff>
    </xdr:to>
    <xdr:sp macro="" textlink="">
      <xdr:nvSpPr>
        <xdr:cNvPr id="424" name="楕円 423">
          <a:extLst>
            <a:ext uri="{FF2B5EF4-FFF2-40B4-BE49-F238E27FC236}">
              <a16:creationId xmlns:a16="http://schemas.microsoft.com/office/drawing/2014/main" id="{5BAB0439-E153-4064-BABB-F8713EF4D190}"/>
            </a:ext>
          </a:extLst>
        </xdr:cNvPr>
        <xdr:cNvSpPr/>
      </xdr:nvSpPr>
      <xdr:spPr>
        <a:xfrm>
          <a:off x="3312160" y="169439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63137</xdr:rowOff>
    </xdr:from>
    <xdr:to>
      <xdr:col>24</xdr:col>
      <xdr:colOff>63500</xdr:colOff>
      <xdr:row>101</xdr:row>
      <xdr:rowOff>100693</xdr:rowOff>
    </xdr:to>
    <xdr:cxnSp macro="">
      <xdr:nvCxnSpPr>
        <xdr:cNvPr id="425" name="直線コネクタ 424">
          <a:extLst>
            <a:ext uri="{FF2B5EF4-FFF2-40B4-BE49-F238E27FC236}">
              <a16:creationId xmlns:a16="http://schemas.microsoft.com/office/drawing/2014/main" id="{93CCF91C-3F03-43CF-AA2A-1A3BA9F34BFF}"/>
            </a:ext>
          </a:extLst>
        </xdr:cNvPr>
        <xdr:cNvCxnSpPr/>
      </xdr:nvCxnSpPr>
      <xdr:spPr>
        <a:xfrm>
          <a:off x="3355340" y="16994777"/>
          <a:ext cx="7315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147864</xdr:rowOff>
    </xdr:from>
    <xdr:to>
      <xdr:col>15</xdr:col>
      <xdr:colOff>101600</xdr:colOff>
      <xdr:row>101</xdr:row>
      <xdr:rowOff>78014</xdr:rowOff>
    </xdr:to>
    <xdr:sp macro="" textlink="">
      <xdr:nvSpPr>
        <xdr:cNvPr id="426" name="楕円 425">
          <a:extLst>
            <a:ext uri="{FF2B5EF4-FFF2-40B4-BE49-F238E27FC236}">
              <a16:creationId xmlns:a16="http://schemas.microsoft.com/office/drawing/2014/main" id="{B3F68479-4029-4941-AD0F-0E8A5B46C0B8}"/>
            </a:ext>
          </a:extLst>
        </xdr:cNvPr>
        <xdr:cNvSpPr/>
      </xdr:nvSpPr>
      <xdr:spPr>
        <a:xfrm>
          <a:off x="2514600" y="169118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27214</xdr:rowOff>
    </xdr:from>
    <xdr:to>
      <xdr:col>19</xdr:col>
      <xdr:colOff>177800</xdr:colOff>
      <xdr:row>101</xdr:row>
      <xdr:rowOff>63137</xdr:rowOff>
    </xdr:to>
    <xdr:cxnSp macro="">
      <xdr:nvCxnSpPr>
        <xdr:cNvPr id="427" name="直線コネクタ 426">
          <a:extLst>
            <a:ext uri="{FF2B5EF4-FFF2-40B4-BE49-F238E27FC236}">
              <a16:creationId xmlns:a16="http://schemas.microsoft.com/office/drawing/2014/main" id="{F7BE4CFF-CACD-4355-8C42-0189A127DFEF}"/>
            </a:ext>
          </a:extLst>
        </xdr:cNvPr>
        <xdr:cNvCxnSpPr/>
      </xdr:nvCxnSpPr>
      <xdr:spPr>
        <a:xfrm>
          <a:off x="2565400" y="16958854"/>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111942</xdr:rowOff>
    </xdr:from>
    <xdr:to>
      <xdr:col>10</xdr:col>
      <xdr:colOff>165100</xdr:colOff>
      <xdr:row>101</xdr:row>
      <xdr:rowOff>42092</xdr:rowOff>
    </xdr:to>
    <xdr:sp macro="" textlink="">
      <xdr:nvSpPr>
        <xdr:cNvPr id="428" name="楕円 427">
          <a:extLst>
            <a:ext uri="{FF2B5EF4-FFF2-40B4-BE49-F238E27FC236}">
              <a16:creationId xmlns:a16="http://schemas.microsoft.com/office/drawing/2014/main" id="{F8E9B5C6-408B-45FD-983E-5B8C7093A087}"/>
            </a:ext>
          </a:extLst>
        </xdr:cNvPr>
        <xdr:cNvSpPr/>
      </xdr:nvSpPr>
      <xdr:spPr>
        <a:xfrm>
          <a:off x="1739900" y="168759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162742</xdr:rowOff>
    </xdr:from>
    <xdr:to>
      <xdr:col>15</xdr:col>
      <xdr:colOff>50800</xdr:colOff>
      <xdr:row>101</xdr:row>
      <xdr:rowOff>27214</xdr:rowOff>
    </xdr:to>
    <xdr:cxnSp macro="">
      <xdr:nvCxnSpPr>
        <xdr:cNvPr id="429" name="直線コネクタ 428">
          <a:extLst>
            <a:ext uri="{FF2B5EF4-FFF2-40B4-BE49-F238E27FC236}">
              <a16:creationId xmlns:a16="http://schemas.microsoft.com/office/drawing/2014/main" id="{081BBC71-20F9-457D-963A-65EA4469B63A}"/>
            </a:ext>
          </a:extLst>
        </xdr:cNvPr>
        <xdr:cNvCxnSpPr/>
      </xdr:nvCxnSpPr>
      <xdr:spPr>
        <a:xfrm>
          <a:off x="1790700" y="16926742"/>
          <a:ext cx="77470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76019</xdr:rowOff>
    </xdr:from>
    <xdr:to>
      <xdr:col>6</xdr:col>
      <xdr:colOff>38100</xdr:colOff>
      <xdr:row>101</xdr:row>
      <xdr:rowOff>6169</xdr:rowOff>
    </xdr:to>
    <xdr:sp macro="" textlink="">
      <xdr:nvSpPr>
        <xdr:cNvPr id="430" name="楕円 429">
          <a:extLst>
            <a:ext uri="{FF2B5EF4-FFF2-40B4-BE49-F238E27FC236}">
              <a16:creationId xmlns:a16="http://schemas.microsoft.com/office/drawing/2014/main" id="{17FFBFBC-540A-42B3-8866-44BAD1B480E0}"/>
            </a:ext>
          </a:extLst>
        </xdr:cNvPr>
        <xdr:cNvSpPr/>
      </xdr:nvSpPr>
      <xdr:spPr>
        <a:xfrm>
          <a:off x="965200" y="168400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126819</xdr:rowOff>
    </xdr:from>
    <xdr:to>
      <xdr:col>10</xdr:col>
      <xdr:colOff>114300</xdr:colOff>
      <xdr:row>100</xdr:row>
      <xdr:rowOff>162742</xdr:rowOff>
    </xdr:to>
    <xdr:cxnSp macro="">
      <xdr:nvCxnSpPr>
        <xdr:cNvPr id="431" name="直線コネクタ 430">
          <a:extLst>
            <a:ext uri="{FF2B5EF4-FFF2-40B4-BE49-F238E27FC236}">
              <a16:creationId xmlns:a16="http://schemas.microsoft.com/office/drawing/2014/main" id="{1D825E1C-FB1D-47D0-980D-9EC6602E0029}"/>
            </a:ext>
          </a:extLst>
        </xdr:cNvPr>
        <xdr:cNvCxnSpPr/>
      </xdr:nvCxnSpPr>
      <xdr:spPr>
        <a:xfrm>
          <a:off x="1008380" y="16890819"/>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170378</xdr:rowOff>
    </xdr:from>
    <xdr:ext cx="405111" cy="259045"/>
    <xdr:sp macro="" textlink="">
      <xdr:nvSpPr>
        <xdr:cNvPr id="432" name="n_1aveValue【市民会館】&#10;有形固定資産減価償却率">
          <a:extLst>
            <a:ext uri="{FF2B5EF4-FFF2-40B4-BE49-F238E27FC236}">
              <a16:creationId xmlns:a16="http://schemas.microsoft.com/office/drawing/2014/main" id="{6CDFCE5F-6E49-4893-83D9-786B3F7044DC}"/>
            </a:ext>
          </a:extLst>
        </xdr:cNvPr>
        <xdr:cNvSpPr txBox="1"/>
      </xdr:nvSpPr>
      <xdr:spPr>
        <a:xfrm>
          <a:off x="3170564" y="17604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33" name="n_2aveValue【市民会館】&#10;有形固定資産減価償却率">
          <a:extLst>
            <a:ext uri="{FF2B5EF4-FFF2-40B4-BE49-F238E27FC236}">
              <a16:creationId xmlns:a16="http://schemas.microsoft.com/office/drawing/2014/main" id="{C22CA6A1-E8E6-45EA-BE74-9FD06599A504}"/>
            </a:ext>
          </a:extLst>
        </xdr:cNvPr>
        <xdr:cNvSpPr txBox="1"/>
      </xdr:nvSpPr>
      <xdr:spPr>
        <a:xfrm>
          <a:off x="2385704" y="1760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167113</xdr:rowOff>
    </xdr:from>
    <xdr:ext cx="405111" cy="259045"/>
    <xdr:sp macro="" textlink="">
      <xdr:nvSpPr>
        <xdr:cNvPr id="434" name="n_3aveValue【市民会館】&#10;有形固定資産減価償却率">
          <a:extLst>
            <a:ext uri="{FF2B5EF4-FFF2-40B4-BE49-F238E27FC236}">
              <a16:creationId xmlns:a16="http://schemas.microsoft.com/office/drawing/2014/main" id="{F3EE02C5-AC43-4E4E-B59D-8FF331790353}"/>
            </a:ext>
          </a:extLst>
        </xdr:cNvPr>
        <xdr:cNvSpPr txBox="1"/>
      </xdr:nvSpPr>
      <xdr:spPr>
        <a:xfrm>
          <a:off x="1611004" y="17601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149151</xdr:rowOff>
    </xdr:from>
    <xdr:ext cx="405111" cy="259045"/>
    <xdr:sp macro="" textlink="">
      <xdr:nvSpPr>
        <xdr:cNvPr id="435" name="n_4aveValue【市民会館】&#10;有形固定資産減価償却率">
          <a:extLst>
            <a:ext uri="{FF2B5EF4-FFF2-40B4-BE49-F238E27FC236}">
              <a16:creationId xmlns:a16="http://schemas.microsoft.com/office/drawing/2014/main" id="{940760AD-8361-4B86-9627-95C845E16317}"/>
            </a:ext>
          </a:extLst>
        </xdr:cNvPr>
        <xdr:cNvSpPr txBox="1"/>
      </xdr:nvSpPr>
      <xdr:spPr>
        <a:xfrm>
          <a:off x="836304" y="17583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130464</xdr:rowOff>
    </xdr:from>
    <xdr:ext cx="405111" cy="259045"/>
    <xdr:sp macro="" textlink="">
      <xdr:nvSpPr>
        <xdr:cNvPr id="436" name="n_1mainValue【市民会館】&#10;有形固定資産減価償却率">
          <a:extLst>
            <a:ext uri="{FF2B5EF4-FFF2-40B4-BE49-F238E27FC236}">
              <a16:creationId xmlns:a16="http://schemas.microsoft.com/office/drawing/2014/main" id="{59972F8D-332E-409D-96D1-EBB1EFF12F3D}"/>
            </a:ext>
          </a:extLst>
        </xdr:cNvPr>
        <xdr:cNvSpPr txBox="1"/>
      </xdr:nvSpPr>
      <xdr:spPr>
        <a:xfrm>
          <a:off x="3170564" y="16726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94541</xdr:rowOff>
    </xdr:from>
    <xdr:ext cx="405111" cy="259045"/>
    <xdr:sp macro="" textlink="">
      <xdr:nvSpPr>
        <xdr:cNvPr id="437" name="n_2mainValue【市民会館】&#10;有形固定資産減価償却率">
          <a:extLst>
            <a:ext uri="{FF2B5EF4-FFF2-40B4-BE49-F238E27FC236}">
              <a16:creationId xmlns:a16="http://schemas.microsoft.com/office/drawing/2014/main" id="{6E267AEB-EC1B-4575-9CCD-1B354F915082}"/>
            </a:ext>
          </a:extLst>
        </xdr:cNvPr>
        <xdr:cNvSpPr txBox="1"/>
      </xdr:nvSpPr>
      <xdr:spPr>
        <a:xfrm>
          <a:off x="2385704" y="1669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58619</xdr:rowOff>
    </xdr:from>
    <xdr:ext cx="405111" cy="259045"/>
    <xdr:sp macro="" textlink="">
      <xdr:nvSpPr>
        <xdr:cNvPr id="438" name="n_3mainValue【市民会館】&#10;有形固定資産減価償却率">
          <a:extLst>
            <a:ext uri="{FF2B5EF4-FFF2-40B4-BE49-F238E27FC236}">
              <a16:creationId xmlns:a16="http://schemas.microsoft.com/office/drawing/2014/main" id="{670D5A9E-DB5A-480A-8EEA-D9828AA1A165}"/>
            </a:ext>
          </a:extLst>
        </xdr:cNvPr>
        <xdr:cNvSpPr txBox="1"/>
      </xdr:nvSpPr>
      <xdr:spPr>
        <a:xfrm>
          <a:off x="1611004" y="166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22696</xdr:rowOff>
    </xdr:from>
    <xdr:ext cx="405111" cy="259045"/>
    <xdr:sp macro="" textlink="">
      <xdr:nvSpPr>
        <xdr:cNvPr id="439" name="n_4mainValue【市民会館】&#10;有形固定資産減価償却率">
          <a:extLst>
            <a:ext uri="{FF2B5EF4-FFF2-40B4-BE49-F238E27FC236}">
              <a16:creationId xmlns:a16="http://schemas.microsoft.com/office/drawing/2014/main" id="{5DA934D6-13EB-4709-A68A-B5D67D503A0A}"/>
            </a:ext>
          </a:extLst>
        </xdr:cNvPr>
        <xdr:cNvSpPr txBox="1"/>
      </xdr:nvSpPr>
      <xdr:spPr>
        <a:xfrm>
          <a:off x="836304" y="16619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C88A593D-37FB-4C8D-B3A0-F65870BB6AE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9EABD988-ED34-4D87-8664-B335155C49B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5F465035-5CAB-4293-8B99-C6612C5B36D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CA230288-797D-4CA8-A159-C2B5030AF77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37B57E1A-059F-439F-95A0-B49E56A7A61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1F9D4141-CF69-4E64-B893-93AC16D463B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18BEB2D-5134-4DA8-921D-944A1E77076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3D1BC9EF-DCFD-417F-B80E-5CBE4B87142C}"/>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B3712B51-2A91-499D-AA31-37B1CEA53979}"/>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DC5D9BCA-C0EA-47DD-BE05-978EF07832B3}"/>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42173ACB-BE99-4BBC-B72A-C60C9766DD31}"/>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a:extLst>
            <a:ext uri="{FF2B5EF4-FFF2-40B4-BE49-F238E27FC236}">
              <a16:creationId xmlns:a16="http://schemas.microsoft.com/office/drawing/2014/main" id="{CE6C23C6-8DA1-422A-9804-D914852A3E1B}"/>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4D9A7722-67FC-40B7-88CD-522F1938474D}"/>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a:extLst>
            <a:ext uri="{FF2B5EF4-FFF2-40B4-BE49-F238E27FC236}">
              <a16:creationId xmlns:a16="http://schemas.microsoft.com/office/drawing/2014/main" id="{DEF17E62-C882-4697-B167-1748EC8BE198}"/>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10ECFADE-06B4-4877-9F38-C07925534762}"/>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a:extLst>
            <a:ext uri="{FF2B5EF4-FFF2-40B4-BE49-F238E27FC236}">
              <a16:creationId xmlns:a16="http://schemas.microsoft.com/office/drawing/2014/main" id="{7CDF38DD-8939-4117-B66C-1D221A3903A5}"/>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509D33F2-6EFE-4BD7-8769-60E9D89046A8}"/>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a:extLst>
            <a:ext uri="{FF2B5EF4-FFF2-40B4-BE49-F238E27FC236}">
              <a16:creationId xmlns:a16="http://schemas.microsoft.com/office/drawing/2014/main" id="{B7335376-9AE3-487C-9A9C-D1A328314ED8}"/>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B0468555-E44E-4EC3-AB53-25EDF6CE7147}"/>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F30090FB-9243-47D1-B303-9FC0DDCDB8FA}"/>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232849FF-FEFA-44CA-AA45-27648BD9BA6B}"/>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461" name="直線コネクタ 460">
          <a:extLst>
            <a:ext uri="{FF2B5EF4-FFF2-40B4-BE49-F238E27FC236}">
              <a16:creationId xmlns:a16="http://schemas.microsoft.com/office/drawing/2014/main" id="{6E83C266-857A-4DA4-AD4B-0A09EFC5B5EA}"/>
            </a:ext>
          </a:extLst>
        </xdr:cNvPr>
        <xdr:cNvCxnSpPr/>
      </xdr:nvCxnSpPr>
      <xdr:spPr>
        <a:xfrm flipV="1">
          <a:off x="9219565" y="17005553"/>
          <a:ext cx="0" cy="110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2" name="【市民会館】&#10;一人当たり面積最小値テキスト">
          <a:extLst>
            <a:ext uri="{FF2B5EF4-FFF2-40B4-BE49-F238E27FC236}">
              <a16:creationId xmlns:a16="http://schemas.microsoft.com/office/drawing/2014/main" id="{15DB2AA4-0B95-40A5-9E86-275A3BADB1CD}"/>
            </a:ext>
          </a:extLst>
        </xdr:cNvPr>
        <xdr:cNvSpPr txBox="1"/>
      </xdr:nvSpPr>
      <xdr:spPr>
        <a:xfrm>
          <a:off x="9258300" y="181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3" name="直線コネクタ 462">
          <a:extLst>
            <a:ext uri="{FF2B5EF4-FFF2-40B4-BE49-F238E27FC236}">
              <a16:creationId xmlns:a16="http://schemas.microsoft.com/office/drawing/2014/main" id="{B66A822D-3D93-4C6C-B875-A152D447B07F}"/>
            </a:ext>
          </a:extLst>
        </xdr:cNvPr>
        <xdr:cNvCxnSpPr/>
      </xdr:nvCxnSpPr>
      <xdr:spPr>
        <a:xfrm>
          <a:off x="915416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464" name="【市民会館】&#10;一人当たり面積最大値テキスト">
          <a:extLst>
            <a:ext uri="{FF2B5EF4-FFF2-40B4-BE49-F238E27FC236}">
              <a16:creationId xmlns:a16="http://schemas.microsoft.com/office/drawing/2014/main" id="{6804F79D-85BF-408A-9991-21B9F6F1AC4B}"/>
            </a:ext>
          </a:extLst>
        </xdr:cNvPr>
        <xdr:cNvSpPr txBox="1"/>
      </xdr:nvSpPr>
      <xdr:spPr>
        <a:xfrm>
          <a:off x="9258300" y="16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65" name="直線コネクタ 464">
          <a:extLst>
            <a:ext uri="{FF2B5EF4-FFF2-40B4-BE49-F238E27FC236}">
              <a16:creationId xmlns:a16="http://schemas.microsoft.com/office/drawing/2014/main" id="{44BFC2E7-F73F-4FD9-82EB-85DD71E6F6EB}"/>
            </a:ext>
          </a:extLst>
        </xdr:cNvPr>
        <xdr:cNvCxnSpPr/>
      </xdr:nvCxnSpPr>
      <xdr:spPr>
        <a:xfrm>
          <a:off x="9154160" y="17005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91712</xdr:rowOff>
    </xdr:from>
    <xdr:ext cx="469744" cy="259045"/>
    <xdr:sp macro="" textlink="">
      <xdr:nvSpPr>
        <xdr:cNvPr id="466" name="【市民会館】&#10;一人当たり面積平均値テキスト">
          <a:extLst>
            <a:ext uri="{FF2B5EF4-FFF2-40B4-BE49-F238E27FC236}">
              <a16:creationId xmlns:a16="http://schemas.microsoft.com/office/drawing/2014/main" id="{A642C3BF-927D-4F38-9DCF-2976E527E9B2}"/>
            </a:ext>
          </a:extLst>
        </xdr:cNvPr>
        <xdr:cNvSpPr txBox="1"/>
      </xdr:nvSpPr>
      <xdr:spPr>
        <a:xfrm>
          <a:off x="9258300" y="17526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67" name="フローチャート: 判断 466">
          <a:extLst>
            <a:ext uri="{FF2B5EF4-FFF2-40B4-BE49-F238E27FC236}">
              <a16:creationId xmlns:a16="http://schemas.microsoft.com/office/drawing/2014/main" id="{C5B1471B-61A1-4DE1-AEA1-851A41C1079F}"/>
            </a:ext>
          </a:extLst>
        </xdr:cNvPr>
        <xdr:cNvSpPr/>
      </xdr:nvSpPr>
      <xdr:spPr>
        <a:xfrm>
          <a:off x="9192260" y="17671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468" name="フローチャート: 判断 467">
          <a:extLst>
            <a:ext uri="{FF2B5EF4-FFF2-40B4-BE49-F238E27FC236}">
              <a16:creationId xmlns:a16="http://schemas.microsoft.com/office/drawing/2014/main" id="{5933E19D-BDC6-4D72-9E12-E135317992DB}"/>
            </a:ext>
          </a:extLst>
        </xdr:cNvPr>
        <xdr:cNvSpPr/>
      </xdr:nvSpPr>
      <xdr:spPr>
        <a:xfrm>
          <a:off x="8445500" y="1767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55118</xdr:rowOff>
    </xdr:from>
    <xdr:to>
      <xdr:col>46</xdr:col>
      <xdr:colOff>38100</xdr:colOff>
      <xdr:row>105</xdr:row>
      <xdr:rowOff>156718</xdr:rowOff>
    </xdr:to>
    <xdr:sp macro="" textlink="">
      <xdr:nvSpPr>
        <xdr:cNvPr id="469" name="フローチャート: 判断 468">
          <a:extLst>
            <a:ext uri="{FF2B5EF4-FFF2-40B4-BE49-F238E27FC236}">
              <a16:creationId xmlns:a16="http://schemas.microsoft.com/office/drawing/2014/main" id="{DA2F0C13-E139-4C79-B07B-76725C6ED9EE}"/>
            </a:ext>
          </a:extLst>
        </xdr:cNvPr>
        <xdr:cNvSpPr/>
      </xdr:nvSpPr>
      <xdr:spPr>
        <a:xfrm>
          <a:off x="7670800" y="176573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70" name="フローチャート: 判断 469">
          <a:extLst>
            <a:ext uri="{FF2B5EF4-FFF2-40B4-BE49-F238E27FC236}">
              <a16:creationId xmlns:a16="http://schemas.microsoft.com/office/drawing/2014/main" id="{97149478-4595-4B98-BBBE-B4CE6B949BB7}"/>
            </a:ext>
          </a:extLst>
        </xdr:cNvPr>
        <xdr:cNvSpPr/>
      </xdr:nvSpPr>
      <xdr:spPr>
        <a:xfrm>
          <a:off x="68732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1" name="フローチャート: 判断 470">
          <a:extLst>
            <a:ext uri="{FF2B5EF4-FFF2-40B4-BE49-F238E27FC236}">
              <a16:creationId xmlns:a16="http://schemas.microsoft.com/office/drawing/2014/main" id="{81560D1C-0656-484E-99DB-046FD14E6712}"/>
            </a:ext>
          </a:extLst>
        </xdr:cNvPr>
        <xdr:cNvSpPr/>
      </xdr:nvSpPr>
      <xdr:spPr>
        <a:xfrm>
          <a:off x="60985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50976863-770E-4EA4-9DD9-D6D2FECBA66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2CDD2F76-145E-4686-B93C-5E7CBD6C56C4}"/>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B16A2AF-66F7-4435-8DE7-D823C9625753}"/>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23AA2A86-7D79-4A81-9A7D-080698405C9A}"/>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5750B7B-4B4E-4C40-8566-80BEA73FB3DA}"/>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36830</xdr:rowOff>
    </xdr:from>
    <xdr:to>
      <xdr:col>55</xdr:col>
      <xdr:colOff>50800</xdr:colOff>
      <xdr:row>107</xdr:row>
      <xdr:rowOff>138430</xdr:rowOff>
    </xdr:to>
    <xdr:sp macro="" textlink="">
      <xdr:nvSpPr>
        <xdr:cNvPr id="477" name="楕円 476">
          <a:extLst>
            <a:ext uri="{FF2B5EF4-FFF2-40B4-BE49-F238E27FC236}">
              <a16:creationId xmlns:a16="http://schemas.microsoft.com/office/drawing/2014/main" id="{9E5D91B9-19FC-4FF5-87D1-C24F978E7CCA}"/>
            </a:ext>
          </a:extLst>
        </xdr:cNvPr>
        <xdr:cNvSpPr/>
      </xdr:nvSpPr>
      <xdr:spPr>
        <a:xfrm>
          <a:off x="9192260" y="1797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123207</xdr:rowOff>
    </xdr:from>
    <xdr:ext cx="469744" cy="259045"/>
    <xdr:sp macro="" textlink="">
      <xdr:nvSpPr>
        <xdr:cNvPr id="478" name="【市民会館】&#10;一人当たり面積該当値テキスト">
          <a:extLst>
            <a:ext uri="{FF2B5EF4-FFF2-40B4-BE49-F238E27FC236}">
              <a16:creationId xmlns:a16="http://schemas.microsoft.com/office/drawing/2014/main" id="{7EA6024D-356B-4368-B11D-4947325153D6}"/>
            </a:ext>
          </a:extLst>
        </xdr:cNvPr>
        <xdr:cNvSpPr txBox="1"/>
      </xdr:nvSpPr>
      <xdr:spPr>
        <a:xfrm>
          <a:off x="9258300" y="178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41402</xdr:rowOff>
    </xdr:from>
    <xdr:to>
      <xdr:col>50</xdr:col>
      <xdr:colOff>165100</xdr:colOff>
      <xdr:row>107</xdr:row>
      <xdr:rowOff>143002</xdr:rowOff>
    </xdr:to>
    <xdr:sp macro="" textlink="">
      <xdr:nvSpPr>
        <xdr:cNvPr id="479" name="楕円 478">
          <a:extLst>
            <a:ext uri="{FF2B5EF4-FFF2-40B4-BE49-F238E27FC236}">
              <a16:creationId xmlns:a16="http://schemas.microsoft.com/office/drawing/2014/main" id="{97CC227D-0A33-4A0B-9BDB-9291639A27ED}"/>
            </a:ext>
          </a:extLst>
        </xdr:cNvPr>
        <xdr:cNvSpPr/>
      </xdr:nvSpPr>
      <xdr:spPr>
        <a:xfrm>
          <a:off x="8445500" y="1797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87630</xdr:rowOff>
    </xdr:from>
    <xdr:to>
      <xdr:col>55</xdr:col>
      <xdr:colOff>0</xdr:colOff>
      <xdr:row>107</xdr:row>
      <xdr:rowOff>92202</xdr:rowOff>
    </xdr:to>
    <xdr:cxnSp macro="">
      <xdr:nvCxnSpPr>
        <xdr:cNvPr id="480" name="直線コネクタ 479">
          <a:extLst>
            <a:ext uri="{FF2B5EF4-FFF2-40B4-BE49-F238E27FC236}">
              <a16:creationId xmlns:a16="http://schemas.microsoft.com/office/drawing/2014/main" id="{C7CFCCC5-482C-4A15-BA1E-B26768E65E6A}"/>
            </a:ext>
          </a:extLst>
        </xdr:cNvPr>
        <xdr:cNvCxnSpPr/>
      </xdr:nvCxnSpPr>
      <xdr:spPr>
        <a:xfrm flipV="1">
          <a:off x="8496300" y="18025110"/>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41402</xdr:rowOff>
    </xdr:from>
    <xdr:to>
      <xdr:col>46</xdr:col>
      <xdr:colOff>38100</xdr:colOff>
      <xdr:row>107</xdr:row>
      <xdr:rowOff>143002</xdr:rowOff>
    </xdr:to>
    <xdr:sp macro="" textlink="">
      <xdr:nvSpPr>
        <xdr:cNvPr id="481" name="楕円 480">
          <a:extLst>
            <a:ext uri="{FF2B5EF4-FFF2-40B4-BE49-F238E27FC236}">
              <a16:creationId xmlns:a16="http://schemas.microsoft.com/office/drawing/2014/main" id="{501B20D1-3141-4CF3-BF84-C7709712FEB9}"/>
            </a:ext>
          </a:extLst>
        </xdr:cNvPr>
        <xdr:cNvSpPr/>
      </xdr:nvSpPr>
      <xdr:spPr>
        <a:xfrm>
          <a:off x="7670800" y="179788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92202</xdr:rowOff>
    </xdr:from>
    <xdr:to>
      <xdr:col>50</xdr:col>
      <xdr:colOff>114300</xdr:colOff>
      <xdr:row>107</xdr:row>
      <xdr:rowOff>92202</xdr:rowOff>
    </xdr:to>
    <xdr:cxnSp macro="">
      <xdr:nvCxnSpPr>
        <xdr:cNvPr id="482" name="直線コネクタ 481">
          <a:extLst>
            <a:ext uri="{FF2B5EF4-FFF2-40B4-BE49-F238E27FC236}">
              <a16:creationId xmlns:a16="http://schemas.microsoft.com/office/drawing/2014/main" id="{1AFD9132-3834-480F-A5DB-B9D6E6D2B87E}"/>
            </a:ext>
          </a:extLst>
        </xdr:cNvPr>
        <xdr:cNvCxnSpPr/>
      </xdr:nvCxnSpPr>
      <xdr:spPr>
        <a:xfrm>
          <a:off x="7713980" y="1802968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41402</xdr:rowOff>
    </xdr:from>
    <xdr:to>
      <xdr:col>41</xdr:col>
      <xdr:colOff>101600</xdr:colOff>
      <xdr:row>107</xdr:row>
      <xdr:rowOff>143002</xdr:rowOff>
    </xdr:to>
    <xdr:sp macro="" textlink="">
      <xdr:nvSpPr>
        <xdr:cNvPr id="483" name="楕円 482">
          <a:extLst>
            <a:ext uri="{FF2B5EF4-FFF2-40B4-BE49-F238E27FC236}">
              <a16:creationId xmlns:a16="http://schemas.microsoft.com/office/drawing/2014/main" id="{4799D683-F4C4-41A4-8ACD-BD7D74DBD450}"/>
            </a:ext>
          </a:extLst>
        </xdr:cNvPr>
        <xdr:cNvSpPr/>
      </xdr:nvSpPr>
      <xdr:spPr>
        <a:xfrm>
          <a:off x="6873240" y="1797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92202</xdr:rowOff>
    </xdr:from>
    <xdr:to>
      <xdr:col>45</xdr:col>
      <xdr:colOff>177800</xdr:colOff>
      <xdr:row>107</xdr:row>
      <xdr:rowOff>92202</xdr:rowOff>
    </xdr:to>
    <xdr:cxnSp macro="">
      <xdr:nvCxnSpPr>
        <xdr:cNvPr id="484" name="直線コネクタ 483">
          <a:extLst>
            <a:ext uri="{FF2B5EF4-FFF2-40B4-BE49-F238E27FC236}">
              <a16:creationId xmlns:a16="http://schemas.microsoft.com/office/drawing/2014/main" id="{D9ED5792-1B27-4114-9AD4-6CFC4198A9E4}"/>
            </a:ext>
          </a:extLst>
        </xdr:cNvPr>
        <xdr:cNvCxnSpPr/>
      </xdr:nvCxnSpPr>
      <xdr:spPr>
        <a:xfrm>
          <a:off x="6924040" y="1802968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41402</xdr:rowOff>
    </xdr:from>
    <xdr:to>
      <xdr:col>36</xdr:col>
      <xdr:colOff>165100</xdr:colOff>
      <xdr:row>107</xdr:row>
      <xdr:rowOff>143002</xdr:rowOff>
    </xdr:to>
    <xdr:sp macro="" textlink="">
      <xdr:nvSpPr>
        <xdr:cNvPr id="485" name="楕円 484">
          <a:extLst>
            <a:ext uri="{FF2B5EF4-FFF2-40B4-BE49-F238E27FC236}">
              <a16:creationId xmlns:a16="http://schemas.microsoft.com/office/drawing/2014/main" id="{0F9E72F0-D22C-4661-A657-FB8E33FE02BE}"/>
            </a:ext>
          </a:extLst>
        </xdr:cNvPr>
        <xdr:cNvSpPr/>
      </xdr:nvSpPr>
      <xdr:spPr>
        <a:xfrm>
          <a:off x="6098540" y="1797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92202</xdr:rowOff>
    </xdr:from>
    <xdr:to>
      <xdr:col>41</xdr:col>
      <xdr:colOff>50800</xdr:colOff>
      <xdr:row>107</xdr:row>
      <xdr:rowOff>92202</xdr:rowOff>
    </xdr:to>
    <xdr:cxnSp macro="">
      <xdr:nvCxnSpPr>
        <xdr:cNvPr id="486" name="直線コネクタ 485">
          <a:extLst>
            <a:ext uri="{FF2B5EF4-FFF2-40B4-BE49-F238E27FC236}">
              <a16:creationId xmlns:a16="http://schemas.microsoft.com/office/drawing/2014/main" id="{A4E60FFB-1338-42C4-8D8A-6DE00505BC9B}"/>
            </a:ext>
          </a:extLst>
        </xdr:cNvPr>
        <xdr:cNvCxnSpPr/>
      </xdr:nvCxnSpPr>
      <xdr:spPr>
        <a:xfrm>
          <a:off x="6149340" y="1802968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15512</xdr:rowOff>
    </xdr:from>
    <xdr:ext cx="469744" cy="259045"/>
    <xdr:sp macro="" textlink="">
      <xdr:nvSpPr>
        <xdr:cNvPr id="487" name="n_1aveValue【市民会館】&#10;一人当たり面積">
          <a:extLst>
            <a:ext uri="{FF2B5EF4-FFF2-40B4-BE49-F238E27FC236}">
              <a16:creationId xmlns:a16="http://schemas.microsoft.com/office/drawing/2014/main" id="{3A570634-1C6A-415E-8E04-51A6BCB9DB33}"/>
            </a:ext>
          </a:extLst>
        </xdr:cNvPr>
        <xdr:cNvSpPr txBox="1"/>
      </xdr:nvSpPr>
      <xdr:spPr>
        <a:xfrm>
          <a:off x="8271587" y="1745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1795</xdr:rowOff>
    </xdr:from>
    <xdr:ext cx="469744" cy="259045"/>
    <xdr:sp macro="" textlink="">
      <xdr:nvSpPr>
        <xdr:cNvPr id="488" name="n_2aveValue【市民会館】&#10;一人当たり面積">
          <a:extLst>
            <a:ext uri="{FF2B5EF4-FFF2-40B4-BE49-F238E27FC236}">
              <a16:creationId xmlns:a16="http://schemas.microsoft.com/office/drawing/2014/main" id="{1D6CD5F7-67F5-42CE-AEF7-23E05F5FEDED}"/>
            </a:ext>
          </a:extLst>
        </xdr:cNvPr>
        <xdr:cNvSpPr txBox="1"/>
      </xdr:nvSpPr>
      <xdr:spPr>
        <a:xfrm>
          <a:off x="7509587" y="1743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89" name="n_3aveValue【市民会館】&#10;一人当たり面積">
          <a:extLst>
            <a:ext uri="{FF2B5EF4-FFF2-40B4-BE49-F238E27FC236}">
              <a16:creationId xmlns:a16="http://schemas.microsoft.com/office/drawing/2014/main" id="{C01258B2-0A8B-444A-A746-5D77BF51E265}"/>
            </a:ext>
          </a:extLst>
        </xdr:cNvPr>
        <xdr:cNvSpPr txBox="1"/>
      </xdr:nvSpPr>
      <xdr:spPr>
        <a:xfrm>
          <a:off x="6712027" y="174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90" name="n_4aveValue【市民会館】&#10;一人当たり面積">
          <a:extLst>
            <a:ext uri="{FF2B5EF4-FFF2-40B4-BE49-F238E27FC236}">
              <a16:creationId xmlns:a16="http://schemas.microsoft.com/office/drawing/2014/main" id="{A676AEA3-CB21-476A-99B2-ECEEA77DFFFB}"/>
            </a:ext>
          </a:extLst>
        </xdr:cNvPr>
        <xdr:cNvSpPr txBox="1"/>
      </xdr:nvSpPr>
      <xdr:spPr>
        <a:xfrm>
          <a:off x="5937327" y="174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134129</xdr:rowOff>
    </xdr:from>
    <xdr:ext cx="469744" cy="259045"/>
    <xdr:sp macro="" textlink="">
      <xdr:nvSpPr>
        <xdr:cNvPr id="491" name="n_1mainValue【市民会館】&#10;一人当たり面積">
          <a:extLst>
            <a:ext uri="{FF2B5EF4-FFF2-40B4-BE49-F238E27FC236}">
              <a16:creationId xmlns:a16="http://schemas.microsoft.com/office/drawing/2014/main" id="{C2536BD8-621F-4B71-8AE7-794F87928C29}"/>
            </a:ext>
          </a:extLst>
        </xdr:cNvPr>
        <xdr:cNvSpPr txBox="1"/>
      </xdr:nvSpPr>
      <xdr:spPr>
        <a:xfrm>
          <a:off x="8271587" y="1807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134129</xdr:rowOff>
    </xdr:from>
    <xdr:ext cx="469744" cy="259045"/>
    <xdr:sp macro="" textlink="">
      <xdr:nvSpPr>
        <xdr:cNvPr id="492" name="n_2mainValue【市民会館】&#10;一人当たり面積">
          <a:extLst>
            <a:ext uri="{FF2B5EF4-FFF2-40B4-BE49-F238E27FC236}">
              <a16:creationId xmlns:a16="http://schemas.microsoft.com/office/drawing/2014/main" id="{88D8C4C3-7D44-42B9-A435-112B8F97A831}"/>
            </a:ext>
          </a:extLst>
        </xdr:cNvPr>
        <xdr:cNvSpPr txBox="1"/>
      </xdr:nvSpPr>
      <xdr:spPr>
        <a:xfrm>
          <a:off x="7509587" y="1807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134129</xdr:rowOff>
    </xdr:from>
    <xdr:ext cx="469744" cy="259045"/>
    <xdr:sp macro="" textlink="">
      <xdr:nvSpPr>
        <xdr:cNvPr id="493" name="n_3mainValue【市民会館】&#10;一人当たり面積">
          <a:extLst>
            <a:ext uri="{FF2B5EF4-FFF2-40B4-BE49-F238E27FC236}">
              <a16:creationId xmlns:a16="http://schemas.microsoft.com/office/drawing/2014/main" id="{26F622FA-DF00-46B0-B17C-6075359BB13A}"/>
            </a:ext>
          </a:extLst>
        </xdr:cNvPr>
        <xdr:cNvSpPr txBox="1"/>
      </xdr:nvSpPr>
      <xdr:spPr>
        <a:xfrm>
          <a:off x="6712027" y="1807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134129</xdr:rowOff>
    </xdr:from>
    <xdr:ext cx="469744" cy="259045"/>
    <xdr:sp macro="" textlink="">
      <xdr:nvSpPr>
        <xdr:cNvPr id="494" name="n_4mainValue【市民会館】&#10;一人当たり面積">
          <a:extLst>
            <a:ext uri="{FF2B5EF4-FFF2-40B4-BE49-F238E27FC236}">
              <a16:creationId xmlns:a16="http://schemas.microsoft.com/office/drawing/2014/main" id="{0B66B566-691D-4638-9CD3-D841963735CB}"/>
            </a:ext>
          </a:extLst>
        </xdr:cNvPr>
        <xdr:cNvSpPr txBox="1"/>
      </xdr:nvSpPr>
      <xdr:spPr>
        <a:xfrm>
          <a:off x="5937327" y="1807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76D7D0EB-23FB-488D-AF16-90E0595AD2A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C88F6035-2734-4D76-A8DD-F8650ED2E7A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777CE09A-7DA4-4B2E-8BA4-52B9320DA56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AFE86FA5-F5C9-4667-8F1E-02EF5EE8D80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30BEC5D2-D3DF-4D7B-B3EC-88A759A13F9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BA2991A2-53DD-484E-8B92-67101464536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F69037AC-2BF2-4C74-889E-BE397DCCA77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332C7873-EE72-4140-AE92-8BF37BB08092}"/>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B6EEB38C-D1FC-415B-B34D-F8F431A3364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75544C07-6AF4-4F02-BAFA-557C35073557}"/>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71C0C33F-C422-42CE-A142-BA0AA2768BBD}"/>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DC14E59B-494D-4F91-9C4B-7AA9571CF90D}"/>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688BF98B-3DA3-4B3C-AE27-4FC862213D1D}"/>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4E0171E1-46F3-441B-8519-F9A6DACA80D6}"/>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350C6A2C-F55A-4E1D-B70F-9E08D6CE7779}"/>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6215CEDD-E3B3-4120-A3BD-62BC3E48F905}"/>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21EC1621-E823-4044-9E41-7453E47E8E5E}"/>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ABAA02B6-F999-4727-92C6-5054A5A5B646}"/>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A1B6F803-B458-4191-BFA0-B3D256EE72A4}"/>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6D72E166-844D-498F-83E8-B62BA64BA424}"/>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CAEB949F-8AA0-4015-A80C-8194D210E9D3}"/>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82A24EA0-E757-4573-9748-3611A808FE4A}"/>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B5F4B8FB-F72B-4126-AA4E-ECB0D50FA56B}"/>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BA24D373-0BF3-4101-A31D-46E12D376532}"/>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B9A61724-09EF-4765-9B7F-1E1FD55C473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520" name="直線コネクタ 519">
          <a:extLst>
            <a:ext uri="{FF2B5EF4-FFF2-40B4-BE49-F238E27FC236}">
              <a16:creationId xmlns:a16="http://schemas.microsoft.com/office/drawing/2014/main" id="{A6DBA717-E775-4A06-8DEC-0AF796C10FE4}"/>
            </a:ext>
          </a:extLst>
        </xdr:cNvPr>
        <xdr:cNvCxnSpPr/>
      </xdr:nvCxnSpPr>
      <xdr:spPr>
        <a:xfrm flipV="1">
          <a:off x="14375764" y="5717177"/>
          <a:ext cx="0" cy="1414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3B7BB4A5-1AA9-4DC8-885F-F415C3E99724}"/>
            </a:ext>
          </a:extLst>
        </xdr:cNvPr>
        <xdr:cNvSpPr txBox="1"/>
      </xdr:nvSpPr>
      <xdr:spPr>
        <a:xfrm>
          <a:off x="14414500" y="713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522" name="直線コネクタ 521">
          <a:extLst>
            <a:ext uri="{FF2B5EF4-FFF2-40B4-BE49-F238E27FC236}">
              <a16:creationId xmlns:a16="http://schemas.microsoft.com/office/drawing/2014/main" id="{143C0DDF-B45E-468C-8789-233F838BC65D}"/>
            </a:ext>
          </a:extLst>
        </xdr:cNvPr>
        <xdr:cNvCxnSpPr/>
      </xdr:nvCxnSpPr>
      <xdr:spPr>
        <a:xfrm>
          <a:off x="14287500" y="7131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23" name="【一般廃棄物処理施設】&#10;有形固定資産減価償却率最大値テキスト">
          <a:extLst>
            <a:ext uri="{FF2B5EF4-FFF2-40B4-BE49-F238E27FC236}">
              <a16:creationId xmlns:a16="http://schemas.microsoft.com/office/drawing/2014/main" id="{0CC13E93-5D66-4692-91A8-0EE37F7C4B09}"/>
            </a:ext>
          </a:extLst>
        </xdr:cNvPr>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24" name="直線コネクタ 523">
          <a:extLst>
            <a:ext uri="{FF2B5EF4-FFF2-40B4-BE49-F238E27FC236}">
              <a16:creationId xmlns:a16="http://schemas.microsoft.com/office/drawing/2014/main" id="{654C9A52-895E-4B03-8AA0-C62E6E1F9745}"/>
            </a:ext>
          </a:extLst>
        </xdr:cNvPr>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165843</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28C03AFF-9730-41CF-BE4E-A7BEF213150E}"/>
            </a:ext>
          </a:extLst>
        </xdr:cNvPr>
        <xdr:cNvSpPr txBox="1"/>
      </xdr:nvSpPr>
      <xdr:spPr>
        <a:xfrm>
          <a:off x="14414500" y="636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526" name="フローチャート: 判断 525">
          <a:extLst>
            <a:ext uri="{FF2B5EF4-FFF2-40B4-BE49-F238E27FC236}">
              <a16:creationId xmlns:a16="http://schemas.microsoft.com/office/drawing/2014/main" id="{2DC790DA-547E-4BFF-9781-B682A21E1958}"/>
            </a:ext>
          </a:extLst>
        </xdr:cNvPr>
        <xdr:cNvSpPr/>
      </xdr:nvSpPr>
      <xdr:spPr>
        <a:xfrm>
          <a:off x="14325600" y="651328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527" name="フローチャート: 判断 526">
          <a:extLst>
            <a:ext uri="{FF2B5EF4-FFF2-40B4-BE49-F238E27FC236}">
              <a16:creationId xmlns:a16="http://schemas.microsoft.com/office/drawing/2014/main" id="{85F53621-72A3-49BB-9157-26E0E5B78AB4}"/>
            </a:ext>
          </a:extLst>
        </xdr:cNvPr>
        <xdr:cNvSpPr/>
      </xdr:nvSpPr>
      <xdr:spPr>
        <a:xfrm>
          <a:off x="13578840" y="6500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8" name="フローチャート: 判断 527">
          <a:extLst>
            <a:ext uri="{FF2B5EF4-FFF2-40B4-BE49-F238E27FC236}">
              <a16:creationId xmlns:a16="http://schemas.microsoft.com/office/drawing/2014/main" id="{05803AE4-C51F-4B35-A19B-349921D3BD3C}"/>
            </a:ext>
          </a:extLst>
        </xdr:cNvPr>
        <xdr:cNvSpPr/>
      </xdr:nvSpPr>
      <xdr:spPr>
        <a:xfrm>
          <a:off x="128041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146231</xdr:rowOff>
    </xdr:from>
    <xdr:to>
      <xdr:col>72</xdr:col>
      <xdr:colOff>38100</xdr:colOff>
      <xdr:row>39</xdr:row>
      <xdr:rowOff>76381</xdr:rowOff>
    </xdr:to>
    <xdr:sp macro="" textlink="">
      <xdr:nvSpPr>
        <xdr:cNvPr id="529" name="フローチャート: 判断 528">
          <a:extLst>
            <a:ext uri="{FF2B5EF4-FFF2-40B4-BE49-F238E27FC236}">
              <a16:creationId xmlns:a16="http://schemas.microsoft.com/office/drawing/2014/main" id="{1859E86E-5724-4B93-BD30-A30975A3436A}"/>
            </a:ext>
          </a:extLst>
        </xdr:cNvPr>
        <xdr:cNvSpPr/>
      </xdr:nvSpPr>
      <xdr:spPr>
        <a:xfrm>
          <a:off x="12029440" y="65165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160927</xdr:rowOff>
    </xdr:from>
    <xdr:to>
      <xdr:col>67</xdr:col>
      <xdr:colOff>101600</xdr:colOff>
      <xdr:row>39</xdr:row>
      <xdr:rowOff>91077</xdr:rowOff>
    </xdr:to>
    <xdr:sp macro="" textlink="">
      <xdr:nvSpPr>
        <xdr:cNvPr id="530" name="フローチャート: 判断 529">
          <a:extLst>
            <a:ext uri="{FF2B5EF4-FFF2-40B4-BE49-F238E27FC236}">
              <a16:creationId xmlns:a16="http://schemas.microsoft.com/office/drawing/2014/main" id="{2F264F80-20F9-4FB2-8200-C510E03EBF88}"/>
            </a:ext>
          </a:extLst>
        </xdr:cNvPr>
        <xdr:cNvSpPr/>
      </xdr:nvSpPr>
      <xdr:spPr>
        <a:xfrm>
          <a:off x="11231880" y="6531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18137A36-F497-4A9E-850B-AE7FEA01474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5D47338B-D0AD-4E59-AF82-7E2264C9548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3132D0FF-B83E-490F-B3D0-51F0825165B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7552F5E8-DD92-4D9A-A01F-EA7299C227C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750F488C-4084-4B1B-8068-5C301D90545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23767</xdr:rowOff>
    </xdr:from>
    <xdr:to>
      <xdr:col>85</xdr:col>
      <xdr:colOff>177800</xdr:colOff>
      <xdr:row>42</xdr:row>
      <xdr:rowOff>125367</xdr:rowOff>
    </xdr:to>
    <xdr:sp macro="" textlink="">
      <xdr:nvSpPr>
        <xdr:cNvPr id="536" name="楕円 535">
          <a:extLst>
            <a:ext uri="{FF2B5EF4-FFF2-40B4-BE49-F238E27FC236}">
              <a16:creationId xmlns:a16="http://schemas.microsoft.com/office/drawing/2014/main" id="{ABCB66C4-61E9-429B-8BE7-00D36E2201BF}"/>
            </a:ext>
          </a:extLst>
        </xdr:cNvPr>
        <xdr:cNvSpPr/>
      </xdr:nvSpPr>
      <xdr:spPr>
        <a:xfrm>
          <a:off x="14325600" y="706464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110144</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F87555CE-C44D-4F81-90D6-8CDF6D4D5426}"/>
            </a:ext>
          </a:extLst>
        </xdr:cNvPr>
        <xdr:cNvSpPr txBox="1"/>
      </xdr:nvSpPr>
      <xdr:spPr>
        <a:xfrm>
          <a:off x="14414500" y="6983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12337</xdr:rowOff>
    </xdr:from>
    <xdr:to>
      <xdr:col>81</xdr:col>
      <xdr:colOff>101600</xdr:colOff>
      <xdr:row>42</xdr:row>
      <xdr:rowOff>113937</xdr:rowOff>
    </xdr:to>
    <xdr:sp macro="" textlink="">
      <xdr:nvSpPr>
        <xdr:cNvPr id="538" name="楕円 537">
          <a:extLst>
            <a:ext uri="{FF2B5EF4-FFF2-40B4-BE49-F238E27FC236}">
              <a16:creationId xmlns:a16="http://schemas.microsoft.com/office/drawing/2014/main" id="{80F0AEA2-E804-4D33-AA48-A8AFA60ED712}"/>
            </a:ext>
          </a:extLst>
        </xdr:cNvPr>
        <xdr:cNvSpPr/>
      </xdr:nvSpPr>
      <xdr:spPr>
        <a:xfrm>
          <a:off x="1357884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63137</xdr:rowOff>
    </xdr:from>
    <xdr:to>
      <xdr:col>85</xdr:col>
      <xdr:colOff>127000</xdr:colOff>
      <xdr:row>42</xdr:row>
      <xdr:rowOff>74567</xdr:rowOff>
    </xdr:to>
    <xdr:cxnSp macro="">
      <xdr:nvCxnSpPr>
        <xdr:cNvPr id="539" name="直線コネクタ 538">
          <a:extLst>
            <a:ext uri="{FF2B5EF4-FFF2-40B4-BE49-F238E27FC236}">
              <a16:creationId xmlns:a16="http://schemas.microsoft.com/office/drawing/2014/main" id="{F511D74B-0110-45E8-8A3B-61D61058F79E}"/>
            </a:ext>
          </a:extLst>
        </xdr:cNvPr>
        <xdr:cNvCxnSpPr/>
      </xdr:nvCxnSpPr>
      <xdr:spPr>
        <a:xfrm>
          <a:off x="13629640" y="7104017"/>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907</xdr:rowOff>
    </xdr:from>
    <xdr:to>
      <xdr:col>76</xdr:col>
      <xdr:colOff>165100</xdr:colOff>
      <xdr:row>42</xdr:row>
      <xdr:rowOff>102507</xdr:rowOff>
    </xdr:to>
    <xdr:sp macro="" textlink="">
      <xdr:nvSpPr>
        <xdr:cNvPr id="540" name="楕円 539">
          <a:extLst>
            <a:ext uri="{FF2B5EF4-FFF2-40B4-BE49-F238E27FC236}">
              <a16:creationId xmlns:a16="http://schemas.microsoft.com/office/drawing/2014/main" id="{FE99A70A-97BE-4FC6-B5C8-CE8D61A2889C}"/>
            </a:ext>
          </a:extLst>
        </xdr:cNvPr>
        <xdr:cNvSpPr/>
      </xdr:nvSpPr>
      <xdr:spPr>
        <a:xfrm>
          <a:off x="12804140" y="7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51707</xdr:rowOff>
    </xdr:from>
    <xdr:to>
      <xdr:col>81</xdr:col>
      <xdr:colOff>50800</xdr:colOff>
      <xdr:row>42</xdr:row>
      <xdr:rowOff>63137</xdr:rowOff>
    </xdr:to>
    <xdr:cxnSp macro="">
      <xdr:nvCxnSpPr>
        <xdr:cNvPr id="541" name="直線コネクタ 540">
          <a:extLst>
            <a:ext uri="{FF2B5EF4-FFF2-40B4-BE49-F238E27FC236}">
              <a16:creationId xmlns:a16="http://schemas.microsoft.com/office/drawing/2014/main" id="{B3F6FC32-6B06-4129-9DC0-4698B1847A2F}"/>
            </a:ext>
          </a:extLst>
        </xdr:cNvPr>
        <xdr:cNvCxnSpPr/>
      </xdr:nvCxnSpPr>
      <xdr:spPr>
        <a:xfrm>
          <a:off x="12854940" y="7092587"/>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160927</xdr:rowOff>
    </xdr:from>
    <xdr:to>
      <xdr:col>72</xdr:col>
      <xdr:colOff>38100</xdr:colOff>
      <xdr:row>42</xdr:row>
      <xdr:rowOff>91077</xdr:rowOff>
    </xdr:to>
    <xdr:sp macro="" textlink="">
      <xdr:nvSpPr>
        <xdr:cNvPr id="542" name="楕円 541">
          <a:extLst>
            <a:ext uri="{FF2B5EF4-FFF2-40B4-BE49-F238E27FC236}">
              <a16:creationId xmlns:a16="http://schemas.microsoft.com/office/drawing/2014/main" id="{2CEBB386-2254-4D44-8A53-8442A45F75BD}"/>
            </a:ext>
          </a:extLst>
        </xdr:cNvPr>
        <xdr:cNvSpPr/>
      </xdr:nvSpPr>
      <xdr:spPr>
        <a:xfrm>
          <a:off x="12029440" y="70341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40277</xdr:rowOff>
    </xdr:from>
    <xdr:to>
      <xdr:col>76</xdr:col>
      <xdr:colOff>114300</xdr:colOff>
      <xdr:row>42</xdr:row>
      <xdr:rowOff>51707</xdr:rowOff>
    </xdr:to>
    <xdr:cxnSp macro="">
      <xdr:nvCxnSpPr>
        <xdr:cNvPr id="543" name="直線コネクタ 542">
          <a:extLst>
            <a:ext uri="{FF2B5EF4-FFF2-40B4-BE49-F238E27FC236}">
              <a16:creationId xmlns:a16="http://schemas.microsoft.com/office/drawing/2014/main" id="{70C95CC3-FBF3-4121-9B20-C3167EC429B5}"/>
            </a:ext>
          </a:extLst>
        </xdr:cNvPr>
        <xdr:cNvCxnSpPr/>
      </xdr:nvCxnSpPr>
      <xdr:spPr>
        <a:xfrm>
          <a:off x="12072620" y="7081157"/>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147865</xdr:rowOff>
    </xdr:from>
    <xdr:to>
      <xdr:col>67</xdr:col>
      <xdr:colOff>101600</xdr:colOff>
      <xdr:row>42</xdr:row>
      <xdr:rowOff>78015</xdr:rowOff>
    </xdr:to>
    <xdr:sp macro="" textlink="">
      <xdr:nvSpPr>
        <xdr:cNvPr id="544" name="楕円 543">
          <a:extLst>
            <a:ext uri="{FF2B5EF4-FFF2-40B4-BE49-F238E27FC236}">
              <a16:creationId xmlns:a16="http://schemas.microsoft.com/office/drawing/2014/main" id="{DDA33383-6450-4740-B047-31A0196E2ACA}"/>
            </a:ext>
          </a:extLst>
        </xdr:cNvPr>
        <xdr:cNvSpPr/>
      </xdr:nvSpPr>
      <xdr:spPr>
        <a:xfrm>
          <a:off x="11231880" y="7021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27215</xdr:rowOff>
    </xdr:from>
    <xdr:to>
      <xdr:col>71</xdr:col>
      <xdr:colOff>177800</xdr:colOff>
      <xdr:row>42</xdr:row>
      <xdr:rowOff>40277</xdr:rowOff>
    </xdr:to>
    <xdr:cxnSp macro="">
      <xdr:nvCxnSpPr>
        <xdr:cNvPr id="545" name="直線コネクタ 544">
          <a:extLst>
            <a:ext uri="{FF2B5EF4-FFF2-40B4-BE49-F238E27FC236}">
              <a16:creationId xmlns:a16="http://schemas.microsoft.com/office/drawing/2014/main" id="{8C3B3AF1-4B4A-4679-8FCE-C01C173E71F1}"/>
            </a:ext>
          </a:extLst>
        </xdr:cNvPr>
        <xdr:cNvCxnSpPr/>
      </xdr:nvCxnSpPr>
      <xdr:spPr>
        <a:xfrm>
          <a:off x="11282680" y="7068095"/>
          <a:ext cx="78994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76580</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CD416E6C-DCC5-44D2-A80C-3985E44CC215}"/>
            </a:ext>
          </a:extLst>
        </xdr:cNvPr>
        <xdr:cNvSpPr txBox="1"/>
      </xdr:nvSpPr>
      <xdr:spPr>
        <a:xfrm>
          <a:off x="13437244" y="627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1B102B6D-6A1B-4C9C-A962-3CB6EA52BAD7}"/>
            </a:ext>
          </a:extLst>
        </xdr:cNvPr>
        <xdr:cNvSpPr txBox="1"/>
      </xdr:nvSpPr>
      <xdr:spPr>
        <a:xfrm>
          <a:off x="12675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92908</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FC4BEA2D-ECA4-4F1A-8D89-B04B17F586BA}"/>
            </a:ext>
          </a:extLst>
        </xdr:cNvPr>
        <xdr:cNvSpPr txBox="1"/>
      </xdr:nvSpPr>
      <xdr:spPr>
        <a:xfrm>
          <a:off x="11900544" y="62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107604</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55114736-DD37-49E9-B498-A14784B8E572}"/>
            </a:ext>
          </a:extLst>
        </xdr:cNvPr>
        <xdr:cNvSpPr txBox="1"/>
      </xdr:nvSpPr>
      <xdr:spPr>
        <a:xfrm>
          <a:off x="11102984"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105064</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F5BEDDAF-0D12-4094-999B-20AE2C598168}"/>
            </a:ext>
          </a:extLst>
        </xdr:cNvPr>
        <xdr:cNvSpPr txBox="1"/>
      </xdr:nvSpPr>
      <xdr:spPr>
        <a:xfrm>
          <a:off x="13437244" y="714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93634</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52A4E45B-9872-43CF-9BC4-D0EE81553EFC}"/>
            </a:ext>
          </a:extLst>
        </xdr:cNvPr>
        <xdr:cNvSpPr txBox="1"/>
      </xdr:nvSpPr>
      <xdr:spPr>
        <a:xfrm>
          <a:off x="12675244" y="713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82204</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0DB9DA03-FB9B-406A-8442-35B2FCFF1657}"/>
            </a:ext>
          </a:extLst>
        </xdr:cNvPr>
        <xdr:cNvSpPr txBox="1"/>
      </xdr:nvSpPr>
      <xdr:spPr>
        <a:xfrm>
          <a:off x="11900544" y="712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69142</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7E181126-9A15-43D3-B953-092D155FCB9B}"/>
            </a:ext>
          </a:extLst>
        </xdr:cNvPr>
        <xdr:cNvSpPr txBox="1"/>
      </xdr:nvSpPr>
      <xdr:spPr>
        <a:xfrm>
          <a:off x="11102984" y="71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6DEB04E5-6357-4730-AB4B-AF6F449A212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D63715AC-0265-4513-8CD2-109FB80CE2A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76318101-C3EA-421D-9237-45215F7A80C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A0EA7B0C-A096-4D3A-8F35-305CEFC989D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8E81DAF4-81D3-4463-826C-E8802611DC5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2B1CE21E-B6BC-4449-AB0B-C75D67C0101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3765674A-245C-486E-8DCA-9E5281EC866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7DD013D2-65A5-44DB-9DA1-064E5A5B9A0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94765498-8E14-41CD-A34F-DB06E594CB5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2023A7B1-A7BA-4765-B1F9-ABCF7BBE2C4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AEF596F9-7FBB-403D-A5AD-CEB686F72175}"/>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B96881D4-6870-4542-BF66-7BDF30C461F2}"/>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6E537966-6C38-418A-91E7-4CE658E13735}"/>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91785534-98E2-4DA6-B875-A71E911F0CB0}"/>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BBEF6EC9-C35C-4C4B-A5D3-97FD6A22E2D5}"/>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99047728-DA7B-4D56-A283-6E12FA6BC1A4}"/>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816D02A1-7A9B-420E-AD15-CC988C01CA7F}"/>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E588874C-EDCC-4687-9738-DEE24B8BD07E}"/>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339B3AE2-45FA-42DA-94FD-D37EBFFB9592}"/>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DA7E23CF-237B-41D8-8D36-66CC5C113B27}"/>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78E939AE-3D20-478F-8CB7-49ED0D235F47}"/>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575" name="直線コネクタ 574">
          <a:extLst>
            <a:ext uri="{FF2B5EF4-FFF2-40B4-BE49-F238E27FC236}">
              <a16:creationId xmlns:a16="http://schemas.microsoft.com/office/drawing/2014/main" id="{86069C06-8620-4783-95D1-DB30DE9C0AC0}"/>
            </a:ext>
          </a:extLst>
        </xdr:cNvPr>
        <xdr:cNvCxnSpPr/>
      </xdr:nvCxnSpPr>
      <xdr:spPr>
        <a:xfrm flipV="1">
          <a:off x="19509104" y="5718970"/>
          <a:ext cx="0" cy="128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576" name="【一般廃棄物処理施設】&#10;一人当たり有形固定資産（償却資産）額最小値テキスト">
          <a:extLst>
            <a:ext uri="{FF2B5EF4-FFF2-40B4-BE49-F238E27FC236}">
              <a16:creationId xmlns:a16="http://schemas.microsoft.com/office/drawing/2014/main" id="{A9DE72A5-9097-4C3D-9615-9DA7B9F4CED2}"/>
            </a:ext>
          </a:extLst>
        </xdr:cNvPr>
        <xdr:cNvSpPr txBox="1"/>
      </xdr:nvSpPr>
      <xdr:spPr>
        <a:xfrm>
          <a:off x="19547840" y="7009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577" name="直線コネクタ 576">
          <a:extLst>
            <a:ext uri="{FF2B5EF4-FFF2-40B4-BE49-F238E27FC236}">
              <a16:creationId xmlns:a16="http://schemas.microsoft.com/office/drawing/2014/main" id="{71016261-4F86-4AB1-9F4B-E5DADD29547D}"/>
            </a:ext>
          </a:extLst>
        </xdr:cNvPr>
        <xdr:cNvCxnSpPr/>
      </xdr:nvCxnSpPr>
      <xdr:spPr>
        <a:xfrm>
          <a:off x="19443700" y="70053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5BCC739D-F5B6-492C-92A5-7FC35A6AA0D3}"/>
            </a:ext>
          </a:extLst>
        </xdr:cNvPr>
        <xdr:cNvSpPr txBox="1"/>
      </xdr:nvSpPr>
      <xdr:spPr>
        <a:xfrm>
          <a:off x="19547840" y="550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579" name="直線コネクタ 578">
          <a:extLst>
            <a:ext uri="{FF2B5EF4-FFF2-40B4-BE49-F238E27FC236}">
              <a16:creationId xmlns:a16="http://schemas.microsoft.com/office/drawing/2014/main" id="{18B8A618-0E9E-4F74-8EAC-5F979BEF5F9B}"/>
            </a:ext>
          </a:extLst>
        </xdr:cNvPr>
        <xdr:cNvCxnSpPr/>
      </xdr:nvCxnSpPr>
      <xdr:spPr>
        <a:xfrm>
          <a:off x="19443700" y="5718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68535</xdr:rowOff>
    </xdr:from>
    <xdr:ext cx="534377" cy="259045"/>
    <xdr:sp macro="" textlink="">
      <xdr:nvSpPr>
        <xdr:cNvPr id="580" name="【一般廃棄物処理施設】&#10;一人当たり有形固定資産（償却資産）額平均値テキスト">
          <a:extLst>
            <a:ext uri="{FF2B5EF4-FFF2-40B4-BE49-F238E27FC236}">
              <a16:creationId xmlns:a16="http://schemas.microsoft.com/office/drawing/2014/main" id="{E9E3AADE-4EC8-4898-B690-4EDC366234A1}"/>
            </a:ext>
          </a:extLst>
        </xdr:cNvPr>
        <xdr:cNvSpPr txBox="1"/>
      </xdr:nvSpPr>
      <xdr:spPr>
        <a:xfrm>
          <a:off x="19547840" y="643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581" name="フローチャート: 判断 580">
          <a:extLst>
            <a:ext uri="{FF2B5EF4-FFF2-40B4-BE49-F238E27FC236}">
              <a16:creationId xmlns:a16="http://schemas.microsoft.com/office/drawing/2014/main" id="{C6DEE73B-6CCE-43C6-BD8D-40770153C775}"/>
            </a:ext>
          </a:extLst>
        </xdr:cNvPr>
        <xdr:cNvSpPr/>
      </xdr:nvSpPr>
      <xdr:spPr>
        <a:xfrm>
          <a:off x="19458940" y="658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582" name="フローチャート: 判断 581">
          <a:extLst>
            <a:ext uri="{FF2B5EF4-FFF2-40B4-BE49-F238E27FC236}">
              <a16:creationId xmlns:a16="http://schemas.microsoft.com/office/drawing/2014/main" id="{969DCC68-EA43-4A14-BAA8-84AA035F4C36}"/>
            </a:ext>
          </a:extLst>
        </xdr:cNvPr>
        <xdr:cNvSpPr/>
      </xdr:nvSpPr>
      <xdr:spPr>
        <a:xfrm>
          <a:off x="18735040" y="65951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36917</xdr:rowOff>
    </xdr:from>
    <xdr:to>
      <xdr:col>107</xdr:col>
      <xdr:colOff>101600</xdr:colOff>
      <xdr:row>39</xdr:row>
      <xdr:rowOff>138517</xdr:rowOff>
    </xdr:to>
    <xdr:sp macro="" textlink="">
      <xdr:nvSpPr>
        <xdr:cNvPr id="583" name="フローチャート: 判断 582">
          <a:extLst>
            <a:ext uri="{FF2B5EF4-FFF2-40B4-BE49-F238E27FC236}">
              <a16:creationId xmlns:a16="http://schemas.microsoft.com/office/drawing/2014/main" id="{0E1CDE20-39BC-482D-9614-9CAA3A1A4E0C}"/>
            </a:ext>
          </a:extLst>
        </xdr:cNvPr>
        <xdr:cNvSpPr/>
      </xdr:nvSpPr>
      <xdr:spPr>
        <a:xfrm>
          <a:off x="17937480" y="657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36743</xdr:rowOff>
    </xdr:from>
    <xdr:to>
      <xdr:col>102</xdr:col>
      <xdr:colOff>165100</xdr:colOff>
      <xdr:row>39</xdr:row>
      <xdr:rowOff>138343</xdr:rowOff>
    </xdr:to>
    <xdr:sp macro="" textlink="">
      <xdr:nvSpPr>
        <xdr:cNvPr id="584" name="フローチャート: 判断 583">
          <a:extLst>
            <a:ext uri="{FF2B5EF4-FFF2-40B4-BE49-F238E27FC236}">
              <a16:creationId xmlns:a16="http://schemas.microsoft.com/office/drawing/2014/main" id="{B5DCC5CB-A06E-4780-9C61-751C883587C9}"/>
            </a:ext>
          </a:extLst>
        </xdr:cNvPr>
        <xdr:cNvSpPr/>
      </xdr:nvSpPr>
      <xdr:spPr>
        <a:xfrm>
          <a:off x="17162780" y="65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48068</xdr:rowOff>
    </xdr:from>
    <xdr:to>
      <xdr:col>98</xdr:col>
      <xdr:colOff>38100</xdr:colOff>
      <xdr:row>39</xdr:row>
      <xdr:rowOff>149668</xdr:rowOff>
    </xdr:to>
    <xdr:sp macro="" textlink="">
      <xdr:nvSpPr>
        <xdr:cNvPr id="585" name="フローチャート: 判断 584">
          <a:extLst>
            <a:ext uri="{FF2B5EF4-FFF2-40B4-BE49-F238E27FC236}">
              <a16:creationId xmlns:a16="http://schemas.microsoft.com/office/drawing/2014/main" id="{7D030403-9537-4077-BFB2-1C87C0C9E129}"/>
            </a:ext>
          </a:extLst>
        </xdr:cNvPr>
        <xdr:cNvSpPr/>
      </xdr:nvSpPr>
      <xdr:spPr>
        <a:xfrm>
          <a:off x="16388080" y="65860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71FC4502-D4C1-46D8-A527-03AB450C08B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12ABE37E-F9B5-4A98-B277-9398A8BC912E}"/>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6859AEE-C3B0-4B93-A306-AFAD8924D279}"/>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67D58B8A-7C05-43EA-961C-34A4E354C084}"/>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E1A2E751-02A3-4177-B96C-63067E1C877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168993</xdr:rowOff>
    </xdr:from>
    <xdr:to>
      <xdr:col>116</xdr:col>
      <xdr:colOff>114300</xdr:colOff>
      <xdr:row>41</xdr:row>
      <xdr:rowOff>99143</xdr:rowOff>
    </xdr:to>
    <xdr:sp macro="" textlink="">
      <xdr:nvSpPr>
        <xdr:cNvPr id="591" name="楕円 590">
          <a:extLst>
            <a:ext uri="{FF2B5EF4-FFF2-40B4-BE49-F238E27FC236}">
              <a16:creationId xmlns:a16="http://schemas.microsoft.com/office/drawing/2014/main" id="{8F09FCDB-50B9-4579-8763-470928C059B7}"/>
            </a:ext>
          </a:extLst>
        </xdr:cNvPr>
        <xdr:cNvSpPr/>
      </xdr:nvSpPr>
      <xdr:spPr>
        <a:xfrm>
          <a:off x="19458940" y="68745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83920</xdr:rowOff>
    </xdr:from>
    <xdr:ext cx="534377" cy="259045"/>
    <xdr:sp macro="" textlink="">
      <xdr:nvSpPr>
        <xdr:cNvPr id="592" name="【一般廃棄物処理施設】&#10;一人当たり有形固定資産（償却資産）額該当値テキスト">
          <a:extLst>
            <a:ext uri="{FF2B5EF4-FFF2-40B4-BE49-F238E27FC236}">
              <a16:creationId xmlns:a16="http://schemas.microsoft.com/office/drawing/2014/main" id="{AD445D07-B6EE-4550-B64B-0248A90018BF}"/>
            </a:ext>
          </a:extLst>
        </xdr:cNvPr>
        <xdr:cNvSpPr txBox="1"/>
      </xdr:nvSpPr>
      <xdr:spPr>
        <a:xfrm>
          <a:off x="19547840" y="67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169231</xdr:rowOff>
    </xdr:from>
    <xdr:to>
      <xdr:col>112</xdr:col>
      <xdr:colOff>38100</xdr:colOff>
      <xdr:row>41</xdr:row>
      <xdr:rowOff>99381</xdr:rowOff>
    </xdr:to>
    <xdr:sp macro="" textlink="">
      <xdr:nvSpPr>
        <xdr:cNvPr id="593" name="楕円 592">
          <a:extLst>
            <a:ext uri="{FF2B5EF4-FFF2-40B4-BE49-F238E27FC236}">
              <a16:creationId xmlns:a16="http://schemas.microsoft.com/office/drawing/2014/main" id="{F9C8212D-C67A-465F-B6B9-981B20099CDE}"/>
            </a:ext>
          </a:extLst>
        </xdr:cNvPr>
        <xdr:cNvSpPr/>
      </xdr:nvSpPr>
      <xdr:spPr>
        <a:xfrm>
          <a:off x="18735040" y="68748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48343</xdr:rowOff>
    </xdr:from>
    <xdr:to>
      <xdr:col>116</xdr:col>
      <xdr:colOff>63500</xdr:colOff>
      <xdr:row>41</xdr:row>
      <xdr:rowOff>48581</xdr:rowOff>
    </xdr:to>
    <xdr:cxnSp macro="">
      <xdr:nvCxnSpPr>
        <xdr:cNvPr id="594" name="直線コネクタ 593">
          <a:extLst>
            <a:ext uri="{FF2B5EF4-FFF2-40B4-BE49-F238E27FC236}">
              <a16:creationId xmlns:a16="http://schemas.microsoft.com/office/drawing/2014/main" id="{70D6FF12-A8D3-482F-8D46-D4DBA9219407}"/>
            </a:ext>
          </a:extLst>
        </xdr:cNvPr>
        <xdr:cNvCxnSpPr/>
      </xdr:nvCxnSpPr>
      <xdr:spPr>
        <a:xfrm flipV="1">
          <a:off x="18778220" y="6921583"/>
          <a:ext cx="73152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169286</xdr:rowOff>
    </xdr:from>
    <xdr:to>
      <xdr:col>107</xdr:col>
      <xdr:colOff>101600</xdr:colOff>
      <xdr:row>41</xdr:row>
      <xdr:rowOff>99436</xdr:rowOff>
    </xdr:to>
    <xdr:sp macro="" textlink="">
      <xdr:nvSpPr>
        <xdr:cNvPr id="595" name="楕円 594">
          <a:extLst>
            <a:ext uri="{FF2B5EF4-FFF2-40B4-BE49-F238E27FC236}">
              <a16:creationId xmlns:a16="http://schemas.microsoft.com/office/drawing/2014/main" id="{859DE7F8-15C5-464F-B286-E60503D2E535}"/>
            </a:ext>
          </a:extLst>
        </xdr:cNvPr>
        <xdr:cNvSpPr/>
      </xdr:nvSpPr>
      <xdr:spPr>
        <a:xfrm>
          <a:off x="17937480" y="68748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48581</xdr:rowOff>
    </xdr:from>
    <xdr:to>
      <xdr:col>111</xdr:col>
      <xdr:colOff>177800</xdr:colOff>
      <xdr:row>41</xdr:row>
      <xdr:rowOff>48636</xdr:rowOff>
    </xdr:to>
    <xdr:cxnSp macro="">
      <xdr:nvCxnSpPr>
        <xdr:cNvPr id="596" name="直線コネクタ 595">
          <a:extLst>
            <a:ext uri="{FF2B5EF4-FFF2-40B4-BE49-F238E27FC236}">
              <a16:creationId xmlns:a16="http://schemas.microsoft.com/office/drawing/2014/main" id="{28EA4C3D-299A-4027-A303-4EA50236C313}"/>
            </a:ext>
          </a:extLst>
        </xdr:cNvPr>
        <xdr:cNvCxnSpPr/>
      </xdr:nvCxnSpPr>
      <xdr:spPr>
        <a:xfrm flipV="1">
          <a:off x="17988280" y="6921821"/>
          <a:ext cx="78994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169294</xdr:rowOff>
    </xdr:from>
    <xdr:to>
      <xdr:col>102</xdr:col>
      <xdr:colOff>165100</xdr:colOff>
      <xdr:row>41</xdr:row>
      <xdr:rowOff>99444</xdr:rowOff>
    </xdr:to>
    <xdr:sp macro="" textlink="">
      <xdr:nvSpPr>
        <xdr:cNvPr id="597" name="楕円 596">
          <a:extLst>
            <a:ext uri="{FF2B5EF4-FFF2-40B4-BE49-F238E27FC236}">
              <a16:creationId xmlns:a16="http://schemas.microsoft.com/office/drawing/2014/main" id="{3836BC1B-5C42-42F4-8E9B-F0F5D7401A31}"/>
            </a:ext>
          </a:extLst>
        </xdr:cNvPr>
        <xdr:cNvSpPr/>
      </xdr:nvSpPr>
      <xdr:spPr>
        <a:xfrm>
          <a:off x="17162780" y="6874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48636</xdr:rowOff>
    </xdr:from>
    <xdr:to>
      <xdr:col>107</xdr:col>
      <xdr:colOff>50800</xdr:colOff>
      <xdr:row>41</xdr:row>
      <xdr:rowOff>48644</xdr:rowOff>
    </xdr:to>
    <xdr:cxnSp macro="">
      <xdr:nvCxnSpPr>
        <xdr:cNvPr id="598" name="直線コネクタ 597">
          <a:extLst>
            <a:ext uri="{FF2B5EF4-FFF2-40B4-BE49-F238E27FC236}">
              <a16:creationId xmlns:a16="http://schemas.microsoft.com/office/drawing/2014/main" id="{771CDA22-4364-438C-BD15-F861CD8213AD}"/>
            </a:ext>
          </a:extLst>
        </xdr:cNvPr>
        <xdr:cNvCxnSpPr/>
      </xdr:nvCxnSpPr>
      <xdr:spPr>
        <a:xfrm flipV="1">
          <a:off x="17213580" y="6921876"/>
          <a:ext cx="7747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169308</xdr:rowOff>
    </xdr:from>
    <xdr:to>
      <xdr:col>98</xdr:col>
      <xdr:colOff>38100</xdr:colOff>
      <xdr:row>41</xdr:row>
      <xdr:rowOff>99458</xdr:rowOff>
    </xdr:to>
    <xdr:sp macro="" textlink="">
      <xdr:nvSpPr>
        <xdr:cNvPr id="599" name="楕円 598">
          <a:extLst>
            <a:ext uri="{FF2B5EF4-FFF2-40B4-BE49-F238E27FC236}">
              <a16:creationId xmlns:a16="http://schemas.microsoft.com/office/drawing/2014/main" id="{8AD0F016-3C61-48BF-A188-DF320F5C3AB3}"/>
            </a:ext>
          </a:extLst>
        </xdr:cNvPr>
        <xdr:cNvSpPr/>
      </xdr:nvSpPr>
      <xdr:spPr>
        <a:xfrm>
          <a:off x="16388080" y="68749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48644</xdr:rowOff>
    </xdr:from>
    <xdr:to>
      <xdr:col>102</xdr:col>
      <xdr:colOff>114300</xdr:colOff>
      <xdr:row>41</xdr:row>
      <xdr:rowOff>48658</xdr:rowOff>
    </xdr:to>
    <xdr:cxnSp macro="">
      <xdr:nvCxnSpPr>
        <xdr:cNvPr id="600" name="直線コネクタ 599">
          <a:extLst>
            <a:ext uri="{FF2B5EF4-FFF2-40B4-BE49-F238E27FC236}">
              <a16:creationId xmlns:a16="http://schemas.microsoft.com/office/drawing/2014/main" id="{651EAA5F-4C16-4E16-9972-756AC87700E3}"/>
            </a:ext>
          </a:extLst>
        </xdr:cNvPr>
        <xdr:cNvCxnSpPr/>
      </xdr:nvCxnSpPr>
      <xdr:spPr>
        <a:xfrm flipV="1">
          <a:off x="16431260" y="6921884"/>
          <a:ext cx="78232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3862</xdr:rowOff>
    </xdr:from>
    <xdr:ext cx="534377" cy="259045"/>
    <xdr:sp macro="" textlink="">
      <xdr:nvSpPr>
        <xdr:cNvPr id="601" name="n_1aveValue【一般廃棄物処理施設】&#10;一人当たり有形固定資産（償却資産）額">
          <a:extLst>
            <a:ext uri="{FF2B5EF4-FFF2-40B4-BE49-F238E27FC236}">
              <a16:creationId xmlns:a16="http://schemas.microsoft.com/office/drawing/2014/main" id="{9F811ACF-F62D-4D6B-A52F-E94CF67FAA96}"/>
            </a:ext>
          </a:extLst>
        </xdr:cNvPr>
        <xdr:cNvSpPr txBox="1"/>
      </xdr:nvSpPr>
      <xdr:spPr>
        <a:xfrm>
          <a:off x="18528811" y="637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155044</xdr:rowOff>
    </xdr:from>
    <xdr:ext cx="534377" cy="259045"/>
    <xdr:sp macro="" textlink="">
      <xdr:nvSpPr>
        <xdr:cNvPr id="602" name="n_2aveValue【一般廃棄物処理施設】&#10;一人当たり有形固定資産（償却資産）額">
          <a:extLst>
            <a:ext uri="{FF2B5EF4-FFF2-40B4-BE49-F238E27FC236}">
              <a16:creationId xmlns:a16="http://schemas.microsoft.com/office/drawing/2014/main" id="{AC64909D-CCA9-4626-A566-77A5557EBCB4}"/>
            </a:ext>
          </a:extLst>
        </xdr:cNvPr>
        <xdr:cNvSpPr txBox="1"/>
      </xdr:nvSpPr>
      <xdr:spPr>
        <a:xfrm>
          <a:off x="17766811" y="635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154870</xdr:rowOff>
    </xdr:from>
    <xdr:ext cx="534377" cy="259045"/>
    <xdr:sp macro="" textlink="">
      <xdr:nvSpPr>
        <xdr:cNvPr id="603" name="n_3aveValue【一般廃棄物処理施設】&#10;一人当たり有形固定資産（償却資産）額">
          <a:extLst>
            <a:ext uri="{FF2B5EF4-FFF2-40B4-BE49-F238E27FC236}">
              <a16:creationId xmlns:a16="http://schemas.microsoft.com/office/drawing/2014/main" id="{DA4A6AEF-C1EE-4E1D-84B7-70C1D2516153}"/>
            </a:ext>
          </a:extLst>
        </xdr:cNvPr>
        <xdr:cNvSpPr txBox="1"/>
      </xdr:nvSpPr>
      <xdr:spPr>
        <a:xfrm>
          <a:off x="16969251" y="635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166195</xdr:rowOff>
    </xdr:from>
    <xdr:ext cx="534377" cy="259045"/>
    <xdr:sp macro="" textlink="">
      <xdr:nvSpPr>
        <xdr:cNvPr id="604" name="n_4aveValue【一般廃棄物処理施設】&#10;一人当たり有形固定資産（償却資産）額">
          <a:extLst>
            <a:ext uri="{FF2B5EF4-FFF2-40B4-BE49-F238E27FC236}">
              <a16:creationId xmlns:a16="http://schemas.microsoft.com/office/drawing/2014/main" id="{8C9CB697-4D15-4D9D-AF36-5E3F9B073149}"/>
            </a:ext>
          </a:extLst>
        </xdr:cNvPr>
        <xdr:cNvSpPr txBox="1"/>
      </xdr:nvSpPr>
      <xdr:spPr>
        <a:xfrm>
          <a:off x="16194551" y="6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90508</xdr:rowOff>
    </xdr:from>
    <xdr:ext cx="534377" cy="259045"/>
    <xdr:sp macro="" textlink="">
      <xdr:nvSpPr>
        <xdr:cNvPr id="605" name="n_1mainValue【一般廃棄物処理施設】&#10;一人当たり有形固定資産（償却資産）額">
          <a:extLst>
            <a:ext uri="{FF2B5EF4-FFF2-40B4-BE49-F238E27FC236}">
              <a16:creationId xmlns:a16="http://schemas.microsoft.com/office/drawing/2014/main" id="{001EE414-7CC2-446E-B5C6-D9DA9DAB2BA5}"/>
            </a:ext>
          </a:extLst>
        </xdr:cNvPr>
        <xdr:cNvSpPr txBox="1"/>
      </xdr:nvSpPr>
      <xdr:spPr>
        <a:xfrm>
          <a:off x="18528811" y="696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90563</xdr:rowOff>
    </xdr:from>
    <xdr:ext cx="534377" cy="259045"/>
    <xdr:sp macro="" textlink="">
      <xdr:nvSpPr>
        <xdr:cNvPr id="606" name="n_2mainValue【一般廃棄物処理施設】&#10;一人当たり有形固定資産（償却資産）額">
          <a:extLst>
            <a:ext uri="{FF2B5EF4-FFF2-40B4-BE49-F238E27FC236}">
              <a16:creationId xmlns:a16="http://schemas.microsoft.com/office/drawing/2014/main" id="{18AE2DB7-906F-40AC-B052-BCF10B67C099}"/>
            </a:ext>
          </a:extLst>
        </xdr:cNvPr>
        <xdr:cNvSpPr txBox="1"/>
      </xdr:nvSpPr>
      <xdr:spPr>
        <a:xfrm>
          <a:off x="17766811" y="696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90571</xdr:rowOff>
    </xdr:from>
    <xdr:ext cx="534377" cy="259045"/>
    <xdr:sp macro="" textlink="">
      <xdr:nvSpPr>
        <xdr:cNvPr id="607" name="n_3mainValue【一般廃棄物処理施設】&#10;一人当たり有形固定資産（償却資産）額">
          <a:extLst>
            <a:ext uri="{FF2B5EF4-FFF2-40B4-BE49-F238E27FC236}">
              <a16:creationId xmlns:a16="http://schemas.microsoft.com/office/drawing/2014/main" id="{24FC3650-06F4-4651-8C42-8F925161DA7F}"/>
            </a:ext>
          </a:extLst>
        </xdr:cNvPr>
        <xdr:cNvSpPr txBox="1"/>
      </xdr:nvSpPr>
      <xdr:spPr>
        <a:xfrm>
          <a:off x="16969251" y="696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90585</xdr:rowOff>
    </xdr:from>
    <xdr:ext cx="534377" cy="259045"/>
    <xdr:sp macro="" textlink="">
      <xdr:nvSpPr>
        <xdr:cNvPr id="608" name="n_4mainValue【一般廃棄物処理施設】&#10;一人当たり有形固定資産（償却資産）額">
          <a:extLst>
            <a:ext uri="{FF2B5EF4-FFF2-40B4-BE49-F238E27FC236}">
              <a16:creationId xmlns:a16="http://schemas.microsoft.com/office/drawing/2014/main" id="{CC653768-1B51-453B-9EDB-E21476E51607}"/>
            </a:ext>
          </a:extLst>
        </xdr:cNvPr>
        <xdr:cNvSpPr txBox="1"/>
      </xdr:nvSpPr>
      <xdr:spPr>
        <a:xfrm>
          <a:off x="16194551" y="696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D060664C-2150-4FCD-851B-460DE93EB48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55BC9C50-286C-4439-A315-6C31B3DA1221}"/>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BE6F814B-033D-4329-B7D2-33B3F6C1AE8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4CF24382-C534-41D1-9801-C8F42E93B74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FCD58096-FE7C-4CB5-AAEB-66A8C6908D59}"/>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60981785-DF5D-458F-B9CA-A3FEFBE3453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AA9CF631-1D5E-40DF-B523-68CD7CFE119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2989CECB-CE70-488F-95CB-A4448E25811E}"/>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813148BD-B83C-4C14-9029-2430C8515DA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988FD132-13B3-4B5F-AC19-1D142DEE1BC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4F2816A6-3985-4387-9EE7-D53CAD844BA2}"/>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3B201402-02F3-4077-85CD-19708B2310D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F8A09015-5DF8-4F1C-A41F-CEB884E92C8E}"/>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D8F40B7F-2B2A-44FD-829A-E1F449A7530B}"/>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BBB9379C-C847-48A2-811B-2665493CB74C}"/>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9803DE59-8099-4813-90B7-37912C7CB4A9}"/>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B0135F3D-F4AA-4A1F-A82F-4BD031C33D28}"/>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155283F6-E6DE-4F79-89ED-6BC142A8C98C}"/>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D0C06718-F6E3-4684-991D-93DB59C68BAF}"/>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352B8C34-8F78-4AC5-8866-E14AB2DAA49B}"/>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AB60CC8F-F365-412D-B98A-35FE7548F477}"/>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F8CF7D4D-45B9-4FF4-90C5-441588C30DBC}"/>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D6A63E7F-E1C1-49E0-8B73-582D7797791B}"/>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6F7C0A37-8114-4AA6-A978-115C2FB123B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BE820246-05DC-42A4-8066-8B430F5909F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634" name="直線コネクタ 633">
          <a:extLst>
            <a:ext uri="{FF2B5EF4-FFF2-40B4-BE49-F238E27FC236}">
              <a16:creationId xmlns:a16="http://schemas.microsoft.com/office/drawing/2014/main" id="{C7B2566E-C631-4832-B3F7-D2C616EC5DFF}"/>
            </a:ext>
          </a:extLst>
        </xdr:cNvPr>
        <xdr:cNvCxnSpPr/>
      </xdr:nvCxnSpPr>
      <xdr:spPr>
        <a:xfrm flipV="1">
          <a:off x="14375764" y="9389473"/>
          <a:ext cx="0" cy="129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A0AB908C-123D-4400-8DE3-434BEE411918}"/>
            </a:ext>
          </a:extLst>
        </xdr:cNvPr>
        <xdr:cNvSpPr txBox="1"/>
      </xdr:nvSpPr>
      <xdr:spPr>
        <a:xfrm>
          <a:off x="14414500" y="1068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636" name="直線コネクタ 635">
          <a:extLst>
            <a:ext uri="{FF2B5EF4-FFF2-40B4-BE49-F238E27FC236}">
              <a16:creationId xmlns:a16="http://schemas.microsoft.com/office/drawing/2014/main" id="{51C864ED-48BB-465E-9BDB-8941E28AB4F5}"/>
            </a:ext>
          </a:extLst>
        </xdr:cNvPr>
        <xdr:cNvCxnSpPr/>
      </xdr:nvCxnSpPr>
      <xdr:spPr>
        <a:xfrm>
          <a:off x="14287500" y="10680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637" name="【保健センター・保健所】&#10;有形固定資産減価償却率最大値テキスト">
          <a:extLst>
            <a:ext uri="{FF2B5EF4-FFF2-40B4-BE49-F238E27FC236}">
              <a16:creationId xmlns:a16="http://schemas.microsoft.com/office/drawing/2014/main" id="{6601742E-7B18-403D-81E8-781EB94A6561}"/>
            </a:ext>
          </a:extLst>
        </xdr:cNvPr>
        <xdr:cNvSpPr txBox="1"/>
      </xdr:nvSpPr>
      <xdr:spPr>
        <a:xfrm>
          <a:off x="14414500" y="91723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638" name="直線コネクタ 637">
          <a:extLst>
            <a:ext uri="{FF2B5EF4-FFF2-40B4-BE49-F238E27FC236}">
              <a16:creationId xmlns:a16="http://schemas.microsoft.com/office/drawing/2014/main" id="{0454640D-F6C7-42FD-8B04-79E0D137AF30}"/>
            </a:ext>
          </a:extLst>
        </xdr:cNvPr>
        <xdr:cNvCxnSpPr/>
      </xdr:nvCxnSpPr>
      <xdr:spPr>
        <a:xfrm>
          <a:off x="14287500" y="93894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39024</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B0F04EEB-16CA-4DA9-9558-C22E8DA2BA8F}"/>
            </a:ext>
          </a:extLst>
        </xdr:cNvPr>
        <xdr:cNvSpPr txBox="1"/>
      </xdr:nvSpPr>
      <xdr:spPr>
        <a:xfrm>
          <a:off x="14414500" y="9929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640" name="フローチャート: 判断 639">
          <a:extLst>
            <a:ext uri="{FF2B5EF4-FFF2-40B4-BE49-F238E27FC236}">
              <a16:creationId xmlns:a16="http://schemas.microsoft.com/office/drawing/2014/main" id="{0D673515-66FE-429A-9551-B9D77E583551}"/>
            </a:ext>
          </a:extLst>
        </xdr:cNvPr>
        <xdr:cNvSpPr/>
      </xdr:nvSpPr>
      <xdr:spPr>
        <a:xfrm>
          <a:off x="14325600" y="1007454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641" name="フローチャート: 判断 640">
          <a:extLst>
            <a:ext uri="{FF2B5EF4-FFF2-40B4-BE49-F238E27FC236}">
              <a16:creationId xmlns:a16="http://schemas.microsoft.com/office/drawing/2014/main" id="{9632CD81-8892-435A-B9FF-DC8548B4CEF0}"/>
            </a:ext>
          </a:extLst>
        </xdr:cNvPr>
        <xdr:cNvSpPr/>
      </xdr:nvSpPr>
      <xdr:spPr>
        <a:xfrm>
          <a:off x="13578840" y="10050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135346</xdr:rowOff>
    </xdr:from>
    <xdr:to>
      <xdr:col>76</xdr:col>
      <xdr:colOff>165100</xdr:colOff>
      <xdr:row>60</xdr:row>
      <xdr:rowOff>65496</xdr:rowOff>
    </xdr:to>
    <xdr:sp macro="" textlink="">
      <xdr:nvSpPr>
        <xdr:cNvPr id="642" name="フローチャート: 判断 641">
          <a:extLst>
            <a:ext uri="{FF2B5EF4-FFF2-40B4-BE49-F238E27FC236}">
              <a16:creationId xmlns:a16="http://schemas.microsoft.com/office/drawing/2014/main" id="{18947DBD-34E5-4717-85B1-25031EEA64DD}"/>
            </a:ext>
          </a:extLst>
        </xdr:cNvPr>
        <xdr:cNvSpPr/>
      </xdr:nvSpPr>
      <xdr:spPr>
        <a:xfrm>
          <a:off x="12804140" y="10026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99423</xdr:rowOff>
    </xdr:from>
    <xdr:to>
      <xdr:col>72</xdr:col>
      <xdr:colOff>38100</xdr:colOff>
      <xdr:row>60</xdr:row>
      <xdr:rowOff>29573</xdr:rowOff>
    </xdr:to>
    <xdr:sp macro="" textlink="">
      <xdr:nvSpPr>
        <xdr:cNvPr id="643" name="フローチャート: 判断 642">
          <a:extLst>
            <a:ext uri="{FF2B5EF4-FFF2-40B4-BE49-F238E27FC236}">
              <a16:creationId xmlns:a16="http://schemas.microsoft.com/office/drawing/2014/main" id="{706BD243-6197-4834-B729-7F8A7EDBE938}"/>
            </a:ext>
          </a:extLst>
        </xdr:cNvPr>
        <xdr:cNvSpPr/>
      </xdr:nvSpPr>
      <xdr:spPr>
        <a:xfrm>
          <a:off x="12029440" y="99901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4" name="フローチャート: 判断 643">
          <a:extLst>
            <a:ext uri="{FF2B5EF4-FFF2-40B4-BE49-F238E27FC236}">
              <a16:creationId xmlns:a16="http://schemas.microsoft.com/office/drawing/2014/main" id="{B29305EA-D54B-49D4-B2FE-BEAC5D751784}"/>
            </a:ext>
          </a:extLst>
        </xdr:cNvPr>
        <xdr:cNvSpPr/>
      </xdr:nvSpPr>
      <xdr:spPr>
        <a:xfrm>
          <a:off x="1123188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EB2525C-B658-47D5-90D2-6FA6685B15A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6A05DA86-B84C-41FE-990E-23C797CF856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2ACB922E-3C80-4010-A30F-4D7953DC1A81}"/>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2240B5D8-973F-4A1D-B0E2-9A86E18CC36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6A8E0560-1897-48F8-B80B-6351849A9B9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76563</xdr:rowOff>
    </xdr:from>
    <xdr:to>
      <xdr:col>85</xdr:col>
      <xdr:colOff>177800</xdr:colOff>
      <xdr:row>61</xdr:row>
      <xdr:rowOff>6713</xdr:rowOff>
    </xdr:to>
    <xdr:sp macro="" textlink="">
      <xdr:nvSpPr>
        <xdr:cNvPr id="650" name="楕円 649">
          <a:extLst>
            <a:ext uri="{FF2B5EF4-FFF2-40B4-BE49-F238E27FC236}">
              <a16:creationId xmlns:a16="http://schemas.microsoft.com/office/drawing/2014/main" id="{2E97F81C-B148-400B-9D58-B97D931FFBD9}"/>
            </a:ext>
          </a:extLst>
        </xdr:cNvPr>
        <xdr:cNvSpPr/>
      </xdr:nvSpPr>
      <xdr:spPr>
        <a:xfrm>
          <a:off x="14325600" y="1013496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54990</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2E25A1F8-D2C1-4B76-B697-637AA176E00B}"/>
            </a:ext>
          </a:extLst>
        </xdr:cNvPr>
        <xdr:cNvSpPr txBox="1"/>
      </xdr:nvSpPr>
      <xdr:spPr>
        <a:xfrm>
          <a:off x="14414500"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43906</xdr:rowOff>
    </xdr:from>
    <xdr:to>
      <xdr:col>81</xdr:col>
      <xdr:colOff>101600</xdr:colOff>
      <xdr:row>60</xdr:row>
      <xdr:rowOff>145506</xdr:rowOff>
    </xdr:to>
    <xdr:sp macro="" textlink="">
      <xdr:nvSpPr>
        <xdr:cNvPr id="652" name="楕円 651">
          <a:extLst>
            <a:ext uri="{FF2B5EF4-FFF2-40B4-BE49-F238E27FC236}">
              <a16:creationId xmlns:a16="http://schemas.microsoft.com/office/drawing/2014/main" id="{F15A00AA-8E2B-4B05-BDDC-475D3084F34A}"/>
            </a:ext>
          </a:extLst>
        </xdr:cNvPr>
        <xdr:cNvSpPr/>
      </xdr:nvSpPr>
      <xdr:spPr>
        <a:xfrm>
          <a:off x="1357884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94706</xdr:rowOff>
    </xdr:from>
    <xdr:to>
      <xdr:col>85</xdr:col>
      <xdr:colOff>127000</xdr:colOff>
      <xdr:row>60</xdr:row>
      <xdr:rowOff>127363</xdr:rowOff>
    </xdr:to>
    <xdr:cxnSp macro="">
      <xdr:nvCxnSpPr>
        <xdr:cNvPr id="653" name="直線コネクタ 652">
          <a:extLst>
            <a:ext uri="{FF2B5EF4-FFF2-40B4-BE49-F238E27FC236}">
              <a16:creationId xmlns:a16="http://schemas.microsoft.com/office/drawing/2014/main" id="{5EB81E0E-1E0E-4E37-983A-11D2C9BE9F94}"/>
            </a:ext>
          </a:extLst>
        </xdr:cNvPr>
        <xdr:cNvCxnSpPr/>
      </xdr:nvCxnSpPr>
      <xdr:spPr>
        <a:xfrm>
          <a:off x="13629640" y="10153106"/>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654" name="楕円 653">
          <a:extLst>
            <a:ext uri="{FF2B5EF4-FFF2-40B4-BE49-F238E27FC236}">
              <a16:creationId xmlns:a16="http://schemas.microsoft.com/office/drawing/2014/main" id="{9EFB6CDF-E438-42F7-86CA-BFED33FC29F0}"/>
            </a:ext>
          </a:extLst>
        </xdr:cNvPr>
        <xdr:cNvSpPr/>
      </xdr:nvSpPr>
      <xdr:spPr>
        <a:xfrm>
          <a:off x="1280414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68580</xdr:rowOff>
    </xdr:from>
    <xdr:to>
      <xdr:col>81</xdr:col>
      <xdr:colOff>50800</xdr:colOff>
      <xdr:row>60</xdr:row>
      <xdr:rowOff>94706</xdr:rowOff>
    </xdr:to>
    <xdr:cxnSp macro="">
      <xdr:nvCxnSpPr>
        <xdr:cNvPr id="655" name="直線コネクタ 654">
          <a:extLst>
            <a:ext uri="{FF2B5EF4-FFF2-40B4-BE49-F238E27FC236}">
              <a16:creationId xmlns:a16="http://schemas.microsoft.com/office/drawing/2014/main" id="{20C12DA1-FE80-48B7-9167-FDA113BB524E}"/>
            </a:ext>
          </a:extLst>
        </xdr:cNvPr>
        <xdr:cNvCxnSpPr/>
      </xdr:nvCxnSpPr>
      <xdr:spPr>
        <a:xfrm>
          <a:off x="12854940" y="10126980"/>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156573</xdr:rowOff>
    </xdr:from>
    <xdr:to>
      <xdr:col>72</xdr:col>
      <xdr:colOff>38100</xdr:colOff>
      <xdr:row>60</xdr:row>
      <xdr:rowOff>86723</xdr:rowOff>
    </xdr:to>
    <xdr:sp macro="" textlink="">
      <xdr:nvSpPr>
        <xdr:cNvPr id="656" name="楕円 655">
          <a:extLst>
            <a:ext uri="{FF2B5EF4-FFF2-40B4-BE49-F238E27FC236}">
              <a16:creationId xmlns:a16="http://schemas.microsoft.com/office/drawing/2014/main" id="{D398E80D-A1AA-4624-9DB8-A68A6C33601D}"/>
            </a:ext>
          </a:extLst>
        </xdr:cNvPr>
        <xdr:cNvSpPr/>
      </xdr:nvSpPr>
      <xdr:spPr>
        <a:xfrm>
          <a:off x="12029440" y="100473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35923</xdr:rowOff>
    </xdr:from>
    <xdr:to>
      <xdr:col>76</xdr:col>
      <xdr:colOff>114300</xdr:colOff>
      <xdr:row>60</xdr:row>
      <xdr:rowOff>68580</xdr:rowOff>
    </xdr:to>
    <xdr:cxnSp macro="">
      <xdr:nvCxnSpPr>
        <xdr:cNvPr id="657" name="直線コネクタ 656">
          <a:extLst>
            <a:ext uri="{FF2B5EF4-FFF2-40B4-BE49-F238E27FC236}">
              <a16:creationId xmlns:a16="http://schemas.microsoft.com/office/drawing/2014/main" id="{A7E74668-D334-4BE3-853B-B0583FD89198}"/>
            </a:ext>
          </a:extLst>
        </xdr:cNvPr>
        <xdr:cNvCxnSpPr/>
      </xdr:nvCxnSpPr>
      <xdr:spPr>
        <a:xfrm>
          <a:off x="12072620" y="10094323"/>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125549</xdr:rowOff>
    </xdr:from>
    <xdr:to>
      <xdr:col>67</xdr:col>
      <xdr:colOff>101600</xdr:colOff>
      <xdr:row>60</xdr:row>
      <xdr:rowOff>55699</xdr:rowOff>
    </xdr:to>
    <xdr:sp macro="" textlink="">
      <xdr:nvSpPr>
        <xdr:cNvPr id="658" name="楕円 657">
          <a:extLst>
            <a:ext uri="{FF2B5EF4-FFF2-40B4-BE49-F238E27FC236}">
              <a16:creationId xmlns:a16="http://schemas.microsoft.com/office/drawing/2014/main" id="{C951247D-C53C-4E1A-9220-68B6DD2480E7}"/>
            </a:ext>
          </a:extLst>
        </xdr:cNvPr>
        <xdr:cNvSpPr/>
      </xdr:nvSpPr>
      <xdr:spPr>
        <a:xfrm>
          <a:off x="11231880" y="100163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4899</xdr:rowOff>
    </xdr:from>
    <xdr:to>
      <xdr:col>71</xdr:col>
      <xdr:colOff>177800</xdr:colOff>
      <xdr:row>60</xdr:row>
      <xdr:rowOff>35923</xdr:rowOff>
    </xdr:to>
    <xdr:cxnSp macro="">
      <xdr:nvCxnSpPr>
        <xdr:cNvPr id="659" name="直線コネクタ 658">
          <a:extLst>
            <a:ext uri="{FF2B5EF4-FFF2-40B4-BE49-F238E27FC236}">
              <a16:creationId xmlns:a16="http://schemas.microsoft.com/office/drawing/2014/main" id="{EFE9FC79-447A-4FF1-874E-2D447C263D5F}"/>
            </a:ext>
          </a:extLst>
        </xdr:cNvPr>
        <xdr:cNvCxnSpPr/>
      </xdr:nvCxnSpPr>
      <xdr:spPr>
        <a:xfrm>
          <a:off x="11282680" y="10063299"/>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106515</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5851B9FC-2500-4C5F-8D9D-AE469A668AB5}"/>
            </a:ext>
          </a:extLst>
        </xdr:cNvPr>
        <xdr:cNvSpPr txBox="1"/>
      </xdr:nvSpPr>
      <xdr:spPr>
        <a:xfrm>
          <a:off x="13437244" y="982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82023</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C8F40597-D9F3-4EEF-A001-2FC50966811E}"/>
            </a:ext>
          </a:extLst>
        </xdr:cNvPr>
        <xdr:cNvSpPr txBox="1"/>
      </xdr:nvSpPr>
      <xdr:spPr>
        <a:xfrm>
          <a:off x="12675244" y="980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46100</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CA45555B-D7CC-4D42-BAE0-3A282693DC42}"/>
            </a:ext>
          </a:extLst>
        </xdr:cNvPr>
        <xdr:cNvSpPr txBox="1"/>
      </xdr:nvSpPr>
      <xdr:spPr>
        <a:xfrm>
          <a:off x="11900544" y="976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427562F4-1B1A-42EA-B9F6-84138B36B739}"/>
            </a:ext>
          </a:extLst>
        </xdr:cNvPr>
        <xdr:cNvSpPr txBox="1"/>
      </xdr:nvSpPr>
      <xdr:spPr>
        <a:xfrm>
          <a:off x="1110298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136633</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317FF0AC-8912-4CA3-92CA-9F2B59099007}"/>
            </a:ext>
          </a:extLst>
        </xdr:cNvPr>
        <xdr:cNvSpPr txBox="1"/>
      </xdr:nvSpPr>
      <xdr:spPr>
        <a:xfrm>
          <a:off x="134372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AA6FCD72-EEFD-4437-8EB1-BEC349A54891}"/>
            </a:ext>
          </a:extLst>
        </xdr:cNvPr>
        <xdr:cNvSpPr txBox="1"/>
      </xdr:nvSpPr>
      <xdr:spPr>
        <a:xfrm>
          <a:off x="126752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77850</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73C34C21-5F2A-43CE-9C77-E61675A12F75}"/>
            </a:ext>
          </a:extLst>
        </xdr:cNvPr>
        <xdr:cNvSpPr txBox="1"/>
      </xdr:nvSpPr>
      <xdr:spPr>
        <a:xfrm>
          <a:off x="11900544" y="1013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46826</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3A7651B6-FDB9-439C-BED4-97B169EA54AC}"/>
            </a:ext>
          </a:extLst>
        </xdr:cNvPr>
        <xdr:cNvSpPr txBox="1"/>
      </xdr:nvSpPr>
      <xdr:spPr>
        <a:xfrm>
          <a:off x="11102984" y="1010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A4EAAA14-E13D-4E5A-9654-9E089218CCB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7D1C7AD5-04EC-4C64-B223-E1395E019DC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5332C1E-6849-4D02-B1DD-7C66E962365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42436811-C46B-487B-8B8B-5135221D9734}"/>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275F66E-71A4-441D-AF49-FF6C6BD58DA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F0F04F1A-C6EC-4BA9-A82C-D156A005602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A37F1EC-508A-4171-88C8-9A01C71AD84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57C7E965-800B-44CA-81FD-9C72296673F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4D5694DF-330F-4676-8FB2-1C8F52A14677}"/>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D5173A86-4399-4B5D-989C-B25A4DEAAA08}"/>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a:extLst>
            <a:ext uri="{FF2B5EF4-FFF2-40B4-BE49-F238E27FC236}">
              <a16:creationId xmlns:a16="http://schemas.microsoft.com/office/drawing/2014/main" id="{3B4EC7D2-03D1-4C55-9E65-055A989AD7F1}"/>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a:extLst>
            <a:ext uri="{FF2B5EF4-FFF2-40B4-BE49-F238E27FC236}">
              <a16:creationId xmlns:a16="http://schemas.microsoft.com/office/drawing/2014/main" id="{64DBCC4F-7C2E-44DD-897E-71A621CC265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a:extLst>
            <a:ext uri="{FF2B5EF4-FFF2-40B4-BE49-F238E27FC236}">
              <a16:creationId xmlns:a16="http://schemas.microsoft.com/office/drawing/2014/main" id="{14F0561D-D080-4923-901C-3B6B6B54F31D}"/>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a:extLst>
            <a:ext uri="{FF2B5EF4-FFF2-40B4-BE49-F238E27FC236}">
              <a16:creationId xmlns:a16="http://schemas.microsoft.com/office/drawing/2014/main" id="{E05FA2A2-FA80-455D-B92C-33EBD107A32A}"/>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a:extLst>
            <a:ext uri="{FF2B5EF4-FFF2-40B4-BE49-F238E27FC236}">
              <a16:creationId xmlns:a16="http://schemas.microsoft.com/office/drawing/2014/main" id="{A4834675-6618-4970-94EF-1CC7DDC6F656}"/>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a:extLst>
            <a:ext uri="{FF2B5EF4-FFF2-40B4-BE49-F238E27FC236}">
              <a16:creationId xmlns:a16="http://schemas.microsoft.com/office/drawing/2014/main" id="{B38DF3E2-5E7F-4124-B9BF-AEA579D0375C}"/>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a:extLst>
            <a:ext uri="{FF2B5EF4-FFF2-40B4-BE49-F238E27FC236}">
              <a16:creationId xmlns:a16="http://schemas.microsoft.com/office/drawing/2014/main" id="{B4594490-966B-4E06-B718-40F0974EC86C}"/>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a:extLst>
            <a:ext uri="{FF2B5EF4-FFF2-40B4-BE49-F238E27FC236}">
              <a16:creationId xmlns:a16="http://schemas.microsoft.com/office/drawing/2014/main" id="{007B8D9E-F6FD-4948-BD06-BDC29D153327}"/>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a:extLst>
            <a:ext uri="{FF2B5EF4-FFF2-40B4-BE49-F238E27FC236}">
              <a16:creationId xmlns:a16="http://schemas.microsoft.com/office/drawing/2014/main" id="{4EEBA867-B6F8-4EC7-BC57-A7E7F1C8D1B4}"/>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a:extLst>
            <a:ext uri="{FF2B5EF4-FFF2-40B4-BE49-F238E27FC236}">
              <a16:creationId xmlns:a16="http://schemas.microsoft.com/office/drawing/2014/main" id="{F4C24E82-98CE-44E3-88FA-06B4F4F1D01B}"/>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a:extLst>
            <a:ext uri="{FF2B5EF4-FFF2-40B4-BE49-F238E27FC236}">
              <a16:creationId xmlns:a16="http://schemas.microsoft.com/office/drawing/2014/main" id="{10F6E44F-72DF-4CC2-B4DF-10531566D49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a:extLst>
            <a:ext uri="{FF2B5EF4-FFF2-40B4-BE49-F238E27FC236}">
              <a16:creationId xmlns:a16="http://schemas.microsoft.com/office/drawing/2014/main" id="{03114064-ADD4-41C8-B022-3A4907E2670D}"/>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A9F6D846-DB23-4EDD-BEB2-D3290277069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FD274DB2-4354-4F47-A91A-C71C6EEC917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9AF7F05C-15A7-4D3D-8074-41C85F068371}"/>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693" name="直線コネクタ 692">
          <a:extLst>
            <a:ext uri="{FF2B5EF4-FFF2-40B4-BE49-F238E27FC236}">
              <a16:creationId xmlns:a16="http://schemas.microsoft.com/office/drawing/2014/main" id="{B8AA1D0C-82BD-4D40-A81C-E8762BC224F9}"/>
            </a:ext>
          </a:extLst>
        </xdr:cNvPr>
        <xdr:cNvCxnSpPr/>
      </xdr:nvCxnSpPr>
      <xdr:spPr>
        <a:xfrm flipV="1">
          <a:off x="19509104" y="9387840"/>
          <a:ext cx="0" cy="14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B294EDD0-9B06-4410-AFCE-BEFBFF978B9D}"/>
            </a:ext>
          </a:extLst>
        </xdr:cNvPr>
        <xdr:cNvSpPr txBox="1"/>
      </xdr:nvSpPr>
      <xdr:spPr>
        <a:xfrm>
          <a:off x="19547840" y="107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5" name="直線コネクタ 694">
          <a:extLst>
            <a:ext uri="{FF2B5EF4-FFF2-40B4-BE49-F238E27FC236}">
              <a16:creationId xmlns:a16="http://schemas.microsoft.com/office/drawing/2014/main" id="{A033C83B-0263-40B6-B12E-B47E4311ED32}"/>
            </a:ext>
          </a:extLst>
        </xdr:cNvPr>
        <xdr:cNvCxnSpPr/>
      </xdr:nvCxnSpPr>
      <xdr:spPr>
        <a:xfrm>
          <a:off x="1944370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409E4162-8E9B-4EA5-9D67-9673129EF27A}"/>
            </a:ext>
          </a:extLst>
        </xdr:cNvPr>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7" name="直線コネクタ 696">
          <a:extLst>
            <a:ext uri="{FF2B5EF4-FFF2-40B4-BE49-F238E27FC236}">
              <a16:creationId xmlns:a16="http://schemas.microsoft.com/office/drawing/2014/main" id="{3056C1BA-03EA-4FA1-85D0-30E1ED26EC32}"/>
            </a:ext>
          </a:extLst>
        </xdr:cNvPr>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0E6CFED1-BB59-48F8-9557-A7FF2D696534}"/>
            </a:ext>
          </a:extLst>
        </xdr:cNvPr>
        <xdr:cNvSpPr txBox="1"/>
      </xdr:nvSpPr>
      <xdr:spPr>
        <a:xfrm>
          <a:off x="19547840" y="10341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99" name="フローチャート: 判断 698">
          <a:extLst>
            <a:ext uri="{FF2B5EF4-FFF2-40B4-BE49-F238E27FC236}">
              <a16:creationId xmlns:a16="http://schemas.microsoft.com/office/drawing/2014/main" id="{3BB61CB9-8184-4F30-A42A-024602D6BFBD}"/>
            </a:ext>
          </a:extLst>
        </xdr:cNvPr>
        <xdr:cNvSpPr/>
      </xdr:nvSpPr>
      <xdr:spPr>
        <a:xfrm>
          <a:off x="1945894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700" name="フローチャート: 判断 699">
          <a:extLst>
            <a:ext uri="{FF2B5EF4-FFF2-40B4-BE49-F238E27FC236}">
              <a16:creationId xmlns:a16="http://schemas.microsoft.com/office/drawing/2014/main" id="{F652F173-2345-4F27-B0D9-32D5505DAD8D}"/>
            </a:ext>
          </a:extLst>
        </xdr:cNvPr>
        <xdr:cNvSpPr/>
      </xdr:nvSpPr>
      <xdr:spPr>
        <a:xfrm>
          <a:off x="1873504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1" name="フローチャート: 判断 700">
          <a:extLst>
            <a:ext uri="{FF2B5EF4-FFF2-40B4-BE49-F238E27FC236}">
              <a16:creationId xmlns:a16="http://schemas.microsoft.com/office/drawing/2014/main" id="{50E45E66-0DBC-45E9-97BF-0D9FD6A2F825}"/>
            </a:ext>
          </a:extLst>
        </xdr:cNvPr>
        <xdr:cNvSpPr/>
      </xdr:nvSpPr>
      <xdr:spPr>
        <a:xfrm>
          <a:off x="179374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2" name="フローチャート: 判断 701">
          <a:extLst>
            <a:ext uri="{FF2B5EF4-FFF2-40B4-BE49-F238E27FC236}">
              <a16:creationId xmlns:a16="http://schemas.microsoft.com/office/drawing/2014/main" id="{4874C62A-9185-4326-AF63-D652FE81D601}"/>
            </a:ext>
          </a:extLst>
        </xdr:cNvPr>
        <xdr:cNvSpPr/>
      </xdr:nvSpPr>
      <xdr:spPr>
        <a:xfrm>
          <a:off x="171627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703" name="フローチャート: 判断 702">
          <a:extLst>
            <a:ext uri="{FF2B5EF4-FFF2-40B4-BE49-F238E27FC236}">
              <a16:creationId xmlns:a16="http://schemas.microsoft.com/office/drawing/2014/main" id="{7BC056B5-864C-4F6C-86A9-5F2A8B8369C0}"/>
            </a:ext>
          </a:extLst>
        </xdr:cNvPr>
        <xdr:cNvSpPr/>
      </xdr:nvSpPr>
      <xdr:spPr>
        <a:xfrm>
          <a:off x="16388080" y="103793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6896F65E-16DE-42FE-B4B8-9DB07F64853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37799A2C-2204-4F58-A583-7492D7D1791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32C08606-DED4-4DDB-8D61-C08BB51EEA8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98A6E4B0-3F59-4422-BE5A-EA18084C173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617FC7A9-5970-44C6-9A81-1EEC30B37F32}"/>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169635</xdr:rowOff>
    </xdr:from>
    <xdr:to>
      <xdr:col>116</xdr:col>
      <xdr:colOff>114300</xdr:colOff>
      <xdr:row>60</xdr:row>
      <xdr:rowOff>99785</xdr:rowOff>
    </xdr:to>
    <xdr:sp macro="" textlink="">
      <xdr:nvSpPr>
        <xdr:cNvPr id="709" name="楕円 708">
          <a:extLst>
            <a:ext uri="{FF2B5EF4-FFF2-40B4-BE49-F238E27FC236}">
              <a16:creationId xmlns:a16="http://schemas.microsoft.com/office/drawing/2014/main" id="{002AA6B8-D125-49CF-9B68-447E9174807A}"/>
            </a:ext>
          </a:extLst>
        </xdr:cNvPr>
        <xdr:cNvSpPr/>
      </xdr:nvSpPr>
      <xdr:spPr>
        <a:xfrm>
          <a:off x="19458940" y="10060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21062</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21EDB33A-7EF6-45DC-A106-FDAAD53A4CF3}"/>
            </a:ext>
          </a:extLst>
        </xdr:cNvPr>
        <xdr:cNvSpPr txBox="1"/>
      </xdr:nvSpPr>
      <xdr:spPr>
        <a:xfrm>
          <a:off x="19547840" y="991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169635</xdr:rowOff>
    </xdr:from>
    <xdr:to>
      <xdr:col>112</xdr:col>
      <xdr:colOff>38100</xdr:colOff>
      <xdr:row>60</xdr:row>
      <xdr:rowOff>99785</xdr:rowOff>
    </xdr:to>
    <xdr:sp macro="" textlink="">
      <xdr:nvSpPr>
        <xdr:cNvPr id="711" name="楕円 710">
          <a:extLst>
            <a:ext uri="{FF2B5EF4-FFF2-40B4-BE49-F238E27FC236}">
              <a16:creationId xmlns:a16="http://schemas.microsoft.com/office/drawing/2014/main" id="{E0056412-61D2-4610-B923-B2444739A9A4}"/>
            </a:ext>
          </a:extLst>
        </xdr:cNvPr>
        <xdr:cNvSpPr/>
      </xdr:nvSpPr>
      <xdr:spPr>
        <a:xfrm>
          <a:off x="18735040" y="100603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48985</xdr:rowOff>
    </xdr:from>
    <xdr:to>
      <xdr:col>116</xdr:col>
      <xdr:colOff>63500</xdr:colOff>
      <xdr:row>60</xdr:row>
      <xdr:rowOff>48985</xdr:rowOff>
    </xdr:to>
    <xdr:cxnSp macro="">
      <xdr:nvCxnSpPr>
        <xdr:cNvPr id="712" name="直線コネクタ 711">
          <a:extLst>
            <a:ext uri="{FF2B5EF4-FFF2-40B4-BE49-F238E27FC236}">
              <a16:creationId xmlns:a16="http://schemas.microsoft.com/office/drawing/2014/main" id="{5B6DFB64-8335-476D-B552-6056F9577D4E}"/>
            </a:ext>
          </a:extLst>
        </xdr:cNvPr>
        <xdr:cNvCxnSpPr/>
      </xdr:nvCxnSpPr>
      <xdr:spPr>
        <a:xfrm>
          <a:off x="18778220" y="1010738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169635</xdr:rowOff>
    </xdr:from>
    <xdr:to>
      <xdr:col>107</xdr:col>
      <xdr:colOff>101600</xdr:colOff>
      <xdr:row>60</xdr:row>
      <xdr:rowOff>99785</xdr:rowOff>
    </xdr:to>
    <xdr:sp macro="" textlink="">
      <xdr:nvSpPr>
        <xdr:cNvPr id="713" name="楕円 712">
          <a:extLst>
            <a:ext uri="{FF2B5EF4-FFF2-40B4-BE49-F238E27FC236}">
              <a16:creationId xmlns:a16="http://schemas.microsoft.com/office/drawing/2014/main" id="{351E4AC0-C688-4F47-BF5B-5A6D3436E4A2}"/>
            </a:ext>
          </a:extLst>
        </xdr:cNvPr>
        <xdr:cNvSpPr/>
      </xdr:nvSpPr>
      <xdr:spPr>
        <a:xfrm>
          <a:off x="17937480" y="10060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48985</xdr:rowOff>
    </xdr:from>
    <xdr:to>
      <xdr:col>111</xdr:col>
      <xdr:colOff>177800</xdr:colOff>
      <xdr:row>60</xdr:row>
      <xdr:rowOff>48985</xdr:rowOff>
    </xdr:to>
    <xdr:cxnSp macro="">
      <xdr:nvCxnSpPr>
        <xdr:cNvPr id="714" name="直線コネクタ 713">
          <a:extLst>
            <a:ext uri="{FF2B5EF4-FFF2-40B4-BE49-F238E27FC236}">
              <a16:creationId xmlns:a16="http://schemas.microsoft.com/office/drawing/2014/main" id="{5C44E16E-3017-4AD5-B2C1-1DA21910676D}"/>
            </a:ext>
          </a:extLst>
        </xdr:cNvPr>
        <xdr:cNvCxnSpPr/>
      </xdr:nvCxnSpPr>
      <xdr:spPr>
        <a:xfrm>
          <a:off x="17988280" y="1010738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169635</xdr:rowOff>
    </xdr:from>
    <xdr:to>
      <xdr:col>102</xdr:col>
      <xdr:colOff>165100</xdr:colOff>
      <xdr:row>60</xdr:row>
      <xdr:rowOff>99785</xdr:rowOff>
    </xdr:to>
    <xdr:sp macro="" textlink="">
      <xdr:nvSpPr>
        <xdr:cNvPr id="715" name="楕円 714">
          <a:extLst>
            <a:ext uri="{FF2B5EF4-FFF2-40B4-BE49-F238E27FC236}">
              <a16:creationId xmlns:a16="http://schemas.microsoft.com/office/drawing/2014/main" id="{64853801-E173-4F2E-BFC2-D07F29EB95D2}"/>
            </a:ext>
          </a:extLst>
        </xdr:cNvPr>
        <xdr:cNvSpPr/>
      </xdr:nvSpPr>
      <xdr:spPr>
        <a:xfrm>
          <a:off x="17162780" y="10060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48985</xdr:rowOff>
    </xdr:from>
    <xdr:to>
      <xdr:col>107</xdr:col>
      <xdr:colOff>50800</xdr:colOff>
      <xdr:row>60</xdr:row>
      <xdr:rowOff>48985</xdr:rowOff>
    </xdr:to>
    <xdr:cxnSp macro="">
      <xdr:nvCxnSpPr>
        <xdr:cNvPr id="716" name="直線コネクタ 715">
          <a:extLst>
            <a:ext uri="{FF2B5EF4-FFF2-40B4-BE49-F238E27FC236}">
              <a16:creationId xmlns:a16="http://schemas.microsoft.com/office/drawing/2014/main" id="{7AF08D6B-1C35-476C-9D76-ADE2C8EF6C5B}"/>
            </a:ext>
          </a:extLst>
        </xdr:cNvPr>
        <xdr:cNvCxnSpPr/>
      </xdr:nvCxnSpPr>
      <xdr:spPr>
        <a:xfrm>
          <a:off x="17213580" y="1010738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169635</xdr:rowOff>
    </xdr:from>
    <xdr:to>
      <xdr:col>98</xdr:col>
      <xdr:colOff>38100</xdr:colOff>
      <xdr:row>60</xdr:row>
      <xdr:rowOff>99785</xdr:rowOff>
    </xdr:to>
    <xdr:sp macro="" textlink="">
      <xdr:nvSpPr>
        <xdr:cNvPr id="717" name="楕円 716">
          <a:extLst>
            <a:ext uri="{FF2B5EF4-FFF2-40B4-BE49-F238E27FC236}">
              <a16:creationId xmlns:a16="http://schemas.microsoft.com/office/drawing/2014/main" id="{63A950A3-2298-49AF-BB39-FCDF9337C7A6}"/>
            </a:ext>
          </a:extLst>
        </xdr:cNvPr>
        <xdr:cNvSpPr/>
      </xdr:nvSpPr>
      <xdr:spPr>
        <a:xfrm>
          <a:off x="16388080" y="100603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48985</xdr:rowOff>
    </xdr:from>
    <xdr:to>
      <xdr:col>102</xdr:col>
      <xdr:colOff>114300</xdr:colOff>
      <xdr:row>60</xdr:row>
      <xdr:rowOff>48985</xdr:rowOff>
    </xdr:to>
    <xdr:cxnSp macro="">
      <xdr:nvCxnSpPr>
        <xdr:cNvPr id="718" name="直線コネクタ 717">
          <a:extLst>
            <a:ext uri="{FF2B5EF4-FFF2-40B4-BE49-F238E27FC236}">
              <a16:creationId xmlns:a16="http://schemas.microsoft.com/office/drawing/2014/main" id="{DEE6B874-5D64-4D33-A9AD-FAB109530B5F}"/>
            </a:ext>
          </a:extLst>
        </xdr:cNvPr>
        <xdr:cNvCxnSpPr/>
      </xdr:nvCxnSpPr>
      <xdr:spPr>
        <a:xfrm>
          <a:off x="16431260" y="1010738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19" name="n_1aveValue【保健センター・保健所】&#10;一人当たり面積">
          <a:extLst>
            <a:ext uri="{FF2B5EF4-FFF2-40B4-BE49-F238E27FC236}">
              <a16:creationId xmlns:a16="http://schemas.microsoft.com/office/drawing/2014/main" id="{15EF479E-1762-42EF-B02D-EAE9BBD2B188}"/>
            </a:ext>
          </a:extLst>
        </xdr:cNvPr>
        <xdr:cNvSpPr txBox="1"/>
      </xdr:nvSpPr>
      <xdr:spPr>
        <a:xfrm>
          <a:off x="1856112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20" name="n_2aveValue【保健センター・保健所】&#10;一人当たり面積">
          <a:extLst>
            <a:ext uri="{FF2B5EF4-FFF2-40B4-BE49-F238E27FC236}">
              <a16:creationId xmlns:a16="http://schemas.microsoft.com/office/drawing/2014/main" id="{756A7741-5BBB-4252-B865-FCE44D578793}"/>
            </a:ext>
          </a:extLst>
        </xdr:cNvPr>
        <xdr:cNvSpPr txBox="1"/>
      </xdr:nvSpPr>
      <xdr:spPr>
        <a:xfrm>
          <a:off x="1777626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21" name="n_3aveValue【保健センター・保健所】&#10;一人当たり面積">
          <a:extLst>
            <a:ext uri="{FF2B5EF4-FFF2-40B4-BE49-F238E27FC236}">
              <a16:creationId xmlns:a16="http://schemas.microsoft.com/office/drawing/2014/main" id="{F0D388AE-2A59-4371-941F-69D2E1E3DFFD}"/>
            </a:ext>
          </a:extLst>
        </xdr:cNvPr>
        <xdr:cNvSpPr txBox="1"/>
      </xdr:nvSpPr>
      <xdr:spPr>
        <a:xfrm>
          <a:off x="1700156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74584</xdr:rowOff>
    </xdr:from>
    <xdr:ext cx="469744" cy="259045"/>
    <xdr:sp macro="" textlink="">
      <xdr:nvSpPr>
        <xdr:cNvPr id="722" name="n_4aveValue【保健センター・保健所】&#10;一人当たり面積">
          <a:extLst>
            <a:ext uri="{FF2B5EF4-FFF2-40B4-BE49-F238E27FC236}">
              <a16:creationId xmlns:a16="http://schemas.microsoft.com/office/drawing/2014/main" id="{A4FC2B62-49AE-4AC6-9401-6A6C9EFA10D7}"/>
            </a:ext>
          </a:extLst>
        </xdr:cNvPr>
        <xdr:cNvSpPr txBox="1"/>
      </xdr:nvSpPr>
      <xdr:spPr>
        <a:xfrm>
          <a:off x="16226867" y="1046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116312</xdr:rowOff>
    </xdr:from>
    <xdr:ext cx="469744" cy="259045"/>
    <xdr:sp macro="" textlink="">
      <xdr:nvSpPr>
        <xdr:cNvPr id="723" name="n_1mainValue【保健センター・保健所】&#10;一人当たり面積">
          <a:extLst>
            <a:ext uri="{FF2B5EF4-FFF2-40B4-BE49-F238E27FC236}">
              <a16:creationId xmlns:a16="http://schemas.microsoft.com/office/drawing/2014/main" id="{1532C40E-A96A-4C10-839E-B4FA620D6FFD}"/>
            </a:ext>
          </a:extLst>
        </xdr:cNvPr>
        <xdr:cNvSpPr txBox="1"/>
      </xdr:nvSpPr>
      <xdr:spPr>
        <a:xfrm>
          <a:off x="18561127" y="983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116312</xdr:rowOff>
    </xdr:from>
    <xdr:ext cx="469744" cy="259045"/>
    <xdr:sp macro="" textlink="">
      <xdr:nvSpPr>
        <xdr:cNvPr id="724" name="n_2mainValue【保健センター・保健所】&#10;一人当たり面積">
          <a:extLst>
            <a:ext uri="{FF2B5EF4-FFF2-40B4-BE49-F238E27FC236}">
              <a16:creationId xmlns:a16="http://schemas.microsoft.com/office/drawing/2014/main" id="{CD4F2245-529B-4E1A-8926-72B625B21CD4}"/>
            </a:ext>
          </a:extLst>
        </xdr:cNvPr>
        <xdr:cNvSpPr txBox="1"/>
      </xdr:nvSpPr>
      <xdr:spPr>
        <a:xfrm>
          <a:off x="17776267" y="983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116312</xdr:rowOff>
    </xdr:from>
    <xdr:ext cx="469744" cy="259045"/>
    <xdr:sp macro="" textlink="">
      <xdr:nvSpPr>
        <xdr:cNvPr id="725" name="n_3mainValue【保健センター・保健所】&#10;一人当たり面積">
          <a:extLst>
            <a:ext uri="{FF2B5EF4-FFF2-40B4-BE49-F238E27FC236}">
              <a16:creationId xmlns:a16="http://schemas.microsoft.com/office/drawing/2014/main" id="{8A5B2DAF-3F01-4EE2-AF7F-EF47D821D0FB}"/>
            </a:ext>
          </a:extLst>
        </xdr:cNvPr>
        <xdr:cNvSpPr txBox="1"/>
      </xdr:nvSpPr>
      <xdr:spPr>
        <a:xfrm>
          <a:off x="17001567" y="983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116312</xdr:rowOff>
    </xdr:from>
    <xdr:ext cx="469744" cy="259045"/>
    <xdr:sp macro="" textlink="">
      <xdr:nvSpPr>
        <xdr:cNvPr id="726" name="n_4mainValue【保健センター・保健所】&#10;一人当たり面積">
          <a:extLst>
            <a:ext uri="{FF2B5EF4-FFF2-40B4-BE49-F238E27FC236}">
              <a16:creationId xmlns:a16="http://schemas.microsoft.com/office/drawing/2014/main" id="{873AD5DC-8EE5-46BE-B40B-0C6BCA2D8409}"/>
            </a:ext>
          </a:extLst>
        </xdr:cNvPr>
        <xdr:cNvSpPr txBox="1"/>
      </xdr:nvSpPr>
      <xdr:spPr>
        <a:xfrm>
          <a:off x="16226867" y="983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7506DE08-74FA-4455-B6C4-250A5362517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A12E7B97-916F-4201-A06F-D63E3BFE50B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4FC18D0A-451E-4B5E-9484-C9C2752BC2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C3A3B93B-CB76-4026-90AC-32E7DAB568F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A5FEE558-74F3-44A6-94B9-61E053ED3FA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56F0D116-5332-4423-8B7F-FB9F920440DC}"/>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32FB88AA-81A5-443A-9163-FD4DE6BF8F0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93E3A148-0DE7-4049-B8F8-822443460D9F}"/>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B880DFAA-22CA-40B1-9BB8-F35FACA2A78B}"/>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20DE73DE-E054-4320-A4C0-39B01A619F01}"/>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F5AC50B1-5180-45DB-BC14-A8E0C12D6BCA}"/>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8" name="直線コネクタ 737">
          <a:extLst>
            <a:ext uri="{FF2B5EF4-FFF2-40B4-BE49-F238E27FC236}">
              <a16:creationId xmlns:a16="http://schemas.microsoft.com/office/drawing/2014/main" id="{36E41DA8-6363-421C-8115-D486B1DA8A67}"/>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9" name="テキスト ボックス 738">
          <a:extLst>
            <a:ext uri="{FF2B5EF4-FFF2-40B4-BE49-F238E27FC236}">
              <a16:creationId xmlns:a16="http://schemas.microsoft.com/office/drawing/2014/main" id="{3F622FCE-3A99-416E-AB0F-6134A48882D5}"/>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0" name="直線コネクタ 739">
          <a:extLst>
            <a:ext uri="{FF2B5EF4-FFF2-40B4-BE49-F238E27FC236}">
              <a16:creationId xmlns:a16="http://schemas.microsoft.com/office/drawing/2014/main" id="{A0A4AC91-3D0E-4AA0-9F2C-5C7ECDA2EDD6}"/>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1" name="テキスト ボックス 740">
          <a:extLst>
            <a:ext uri="{FF2B5EF4-FFF2-40B4-BE49-F238E27FC236}">
              <a16:creationId xmlns:a16="http://schemas.microsoft.com/office/drawing/2014/main" id="{597B4D3E-9B13-4A9E-85AF-69BB8DC7B47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2" name="直線コネクタ 741">
          <a:extLst>
            <a:ext uri="{FF2B5EF4-FFF2-40B4-BE49-F238E27FC236}">
              <a16:creationId xmlns:a16="http://schemas.microsoft.com/office/drawing/2014/main" id="{37396328-69C2-4E3C-ADC6-1CACAE61664C}"/>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3" name="テキスト ボックス 742">
          <a:extLst>
            <a:ext uri="{FF2B5EF4-FFF2-40B4-BE49-F238E27FC236}">
              <a16:creationId xmlns:a16="http://schemas.microsoft.com/office/drawing/2014/main" id="{8C0AA8C4-6CC7-4B9F-9EC1-E897F1E29055}"/>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4" name="直線コネクタ 743">
          <a:extLst>
            <a:ext uri="{FF2B5EF4-FFF2-40B4-BE49-F238E27FC236}">
              <a16:creationId xmlns:a16="http://schemas.microsoft.com/office/drawing/2014/main" id="{07B98196-0A50-4F2E-9404-BC1E8C300ADC}"/>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5" name="テキスト ボックス 744">
          <a:extLst>
            <a:ext uri="{FF2B5EF4-FFF2-40B4-BE49-F238E27FC236}">
              <a16:creationId xmlns:a16="http://schemas.microsoft.com/office/drawing/2014/main" id="{684CDC05-9FA8-44A3-9FE9-35D08AB6C5B5}"/>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6" name="直線コネクタ 745">
          <a:extLst>
            <a:ext uri="{FF2B5EF4-FFF2-40B4-BE49-F238E27FC236}">
              <a16:creationId xmlns:a16="http://schemas.microsoft.com/office/drawing/2014/main" id="{472661C6-5982-4DB6-B28E-CD1C6BDD41D1}"/>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7" name="テキスト ボックス 746">
          <a:extLst>
            <a:ext uri="{FF2B5EF4-FFF2-40B4-BE49-F238E27FC236}">
              <a16:creationId xmlns:a16="http://schemas.microsoft.com/office/drawing/2014/main" id="{ED493831-1C33-402C-A032-768AADA22946}"/>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8993A2AD-9C35-4199-8667-6ECCB09E679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9" name="テキスト ボックス 748">
          <a:extLst>
            <a:ext uri="{FF2B5EF4-FFF2-40B4-BE49-F238E27FC236}">
              <a16:creationId xmlns:a16="http://schemas.microsoft.com/office/drawing/2014/main" id="{365F75AD-0405-41E8-8436-7CBBBD72683F}"/>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92F658B8-87B1-407B-984E-E293F54616FE}"/>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751" name="直線コネクタ 750">
          <a:extLst>
            <a:ext uri="{FF2B5EF4-FFF2-40B4-BE49-F238E27FC236}">
              <a16:creationId xmlns:a16="http://schemas.microsoft.com/office/drawing/2014/main" id="{694F96D4-5CDD-4284-B4B5-014FAD6C94AC}"/>
            </a:ext>
          </a:extLst>
        </xdr:cNvPr>
        <xdr:cNvCxnSpPr/>
      </xdr:nvCxnSpPr>
      <xdr:spPr>
        <a:xfrm flipV="1">
          <a:off x="14375764" y="12988291"/>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52" name="【消防施設】&#10;有形固定資産減価償却率最小値テキスト">
          <a:extLst>
            <a:ext uri="{FF2B5EF4-FFF2-40B4-BE49-F238E27FC236}">
              <a16:creationId xmlns:a16="http://schemas.microsoft.com/office/drawing/2014/main" id="{1A3BCAA9-B9C1-46E4-8D67-DE5429E1961A}"/>
            </a:ext>
          </a:extLst>
        </xdr:cNvPr>
        <xdr:cNvSpPr txBox="1"/>
      </xdr:nvSpPr>
      <xdr:spPr>
        <a:xfrm>
          <a:off x="14414500"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53" name="直線コネクタ 752">
          <a:extLst>
            <a:ext uri="{FF2B5EF4-FFF2-40B4-BE49-F238E27FC236}">
              <a16:creationId xmlns:a16="http://schemas.microsoft.com/office/drawing/2014/main" id="{02C94BD7-BBD4-4D6C-8A65-BB67B206F4FE}"/>
            </a:ext>
          </a:extLst>
        </xdr:cNvPr>
        <xdr:cNvCxnSpPr/>
      </xdr:nvCxnSpPr>
      <xdr:spPr>
        <a:xfrm>
          <a:off x="14287500" y="1439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754" name="【消防施設】&#10;有形固定資産減価償却率最大値テキスト">
          <a:extLst>
            <a:ext uri="{FF2B5EF4-FFF2-40B4-BE49-F238E27FC236}">
              <a16:creationId xmlns:a16="http://schemas.microsoft.com/office/drawing/2014/main" id="{73BCDA05-B684-43A7-A43A-4C03CB3FE04D}"/>
            </a:ext>
          </a:extLst>
        </xdr:cNvPr>
        <xdr:cNvSpPr txBox="1"/>
      </xdr:nvSpPr>
      <xdr:spPr>
        <a:xfrm>
          <a:off x="14414500" y="12767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755" name="直線コネクタ 754">
          <a:extLst>
            <a:ext uri="{FF2B5EF4-FFF2-40B4-BE49-F238E27FC236}">
              <a16:creationId xmlns:a16="http://schemas.microsoft.com/office/drawing/2014/main" id="{0E9FFAE2-94A8-4D13-85F7-424DFC6AA3B1}"/>
            </a:ext>
          </a:extLst>
        </xdr:cNvPr>
        <xdr:cNvCxnSpPr/>
      </xdr:nvCxnSpPr>
      <xdr:spPr>
        <a:xfrm>
          <a:off x="14287500" y="129882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158766</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CCE76E0D-41A2-4750-BAC9-E397D20700B1}"/>
            </a:ext>
          </a:extLst>
        </xdr:cNvPr>
        <xdr:cNvSpPr txBox="1"/>
      </xdr:nvSpPr>
      <xdr:spPr>
        <a:xfrm>
          <a:off x="14414500" y="13569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757" name="フローチャート: 判断 756">
          <a:extLst>
            <a:ext uri="{FF2B5EF4-FFF2-40B4-BE49-F238E27FC236}">
              <a16:creationId xmlns:a16="http://schemas.microsoft.com/office/drawing/2014/main" id="{EF911905-88DD-42BE-9DEA-8068857C4DE0}"/>
            </a:ext>
          </a:extLst>
        </xdr:cNvPr>
        <xdr:cNvSpPr/>
      </xdr:nvSpPr>
      <xdr:spPr>
        <a:xfrm>
          <a:off x="14325600" y="1371472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758" name="フローチャート: 判断 757">
          <a:extLst>
            <a:ext uri="{FF2B5EF4-FFF2-40B4-BE49-F238E27FC236}">
              <a16:creationId xmlns:a16="http://schemas.microsoft.com/office/drawing/2014/main" id="{ABC45020-24C3-4E6E-BAC3-32F0828B7469}"/>
            </a:ext>
          </a:extLst>
        </xdr:cNvPr>
        <xdr:cNvSpPr/>
      </xdr:nvSpPr>
      <xdr:spPr>
        <a:xfrm>
          <a:off x="1357884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759" name="フローチャート: 判断 758">
          <a:extLst>
            <a:ext uri="{FF2B5EF4-FFF2-40B4-BE49-F238E27FC236}">
              <a16:creationId xmlns:a16="http://schemas.microsoft.com/office/drawing/2014/main" id="{EDB5EB0B-9B9B-4049-B0E4-6F1975796FFE}"/>
            </a:ext>
          </a:extLst>
        </xdr:cNvPr>
        <xdr:cNvSpPr/>
      </xdr:nvSpPr>
      <xdr:spPr>
        <a:xfrm>
          <a:off x="12804140"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52070</xdr:rowOff>
    </xdr:from>
    <xdr:to>
      <xdr:col>72</xdr:col>
      <xdr:colOff>38100</xdr:colOff>
      <xdr:row>81</xdr:row>
      <xdr:rowOff>153670</xdr:rowOff>
    </xdr:to>
    <xdr:sp macro="" textlink="">
      <xdr:nvSpPr>
        <xdr:cNvPr id="760" name="フローチャート: 判断 759">
          <a:extLst>
            <a:ext uri="{FF2B5EF4-FFF2-40B4-BE49-F238E27FC236}">
              <a16:creationId xmlns:a16="http://schemas.microsoft.com/office/drawing/2014/main" id="{405A7F7C-5FA4-4216-81EF-A3B11B5EEFC6}"/>
            </a:ext>
          </a:extLst>
        </xdr:cNvPr>
        <xdr:cNvSpPr/>
      </xdr:nvSpPr>
      <xdr:spPr>
        <a:xfrm>
          <a:off x="12029440" y="13630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1" name="フローチャート: 判断 760">
          <a:extLst>
            <a:ext uri="{FF2B5EF4-FFF2-40B4-BE49-F238E27FC236}">
              <a16:creationId xmlns:a16="http://schemas.microsoft.com/office/drawing/2014/main" id="{2D7DE46E-1B24-4D48-A625-CA1668132213}"/>
            </a:ext>
          </a:extLst>
        </xdr:cNvPr>
        <xdr:cNvSpPr/>
      </xdr:nvSpPr>
      <xdr:spPr>
        <a:xfrm>
          <a:off x="1123188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8127A57A-F5EB-4B78-91DA-6676AC0E26CF}"/>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3BAEEF94-9D53-4F84-B400-583D2CFFF6F7}"/>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1A459584-DBDC-408D-AE61-DCC45FC80077}"/>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A1710A41-4E8B-4BB6-BBEB-204115F98737}"/>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7A69F2DC-10F7-4041-A0E7-690867B398BA}"/>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767" name="楕円 766">
          <a:extLst>
            <a:ext uri="{FF2B5EF4-FFF2-40B4-BE49-F238E27FC236}">
              <a16:creationId xmlns:a16="http://schemas.microsoft.com/office/drawing/2014/main" id="{31941AD3-C391-4C5E-BE86-4066AD0928D3}"/>
            </a:ext>
          </a:extLst>
        </xdr:cNvPr>
        <xdr:cNvSpPr/>
      </xdr:nvSpPr>
      <xdr:spPr>
        <a:xfrm>
          <a:off x="14325600" y="1384236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74313</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4FB7AC75-DC1F-4539-938A-C1A671A82142}"/>
            </a:ext>
          </a:extLst>
        </xdr:cNvPr>
        <xdr:cNvSpPr txBox="1"/>
      </xdr:nvSpPr>
      <xdr:spPr>
        <a:xfrm>
          <a:off x="14414500" y="1382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67311</xdr:rowOff>
    </xdr:from>
    <xdr:to>
      <xdr:col>81</xdr:col>
      <xdr:colOff>101600</xdr:colOff>
      <xdr:row>82</xdr:row>
      <xdr:rowOff>168911</xdr:rowOff>
    </xdr:to>
    <xdr:sp macro="" textlink="">
      <xdr:nvSpPr>
        <xdr:cNvPr id="769" name="楕円 768">
          <a:extLst>
            <a:ext uri="{FF2B5EF4-FFF2-40B4-BE49-F238E27FC236}">
              <a16:creationId xmlns:a16="http://schemas.microsoft.com/office/drawing/2014/main" id="{41992382-6D30-47FC-8EE0-455D853C3F26}"/>
            </a:ext>
          </a:extLst>
        </xdr:cNvPr>
        <xdr:cNvSpPr/>
      </xdr:nvSpPr>
      <xdr:spPr>
        <a:xfrm>
          <a:off x="13578840" y="1381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118111</xdr:rowOff>
    </xdr:from>
    <xdr:to>
      <xdr:col>85</xdr:col>
      <xdr:colOff>127000</xdr:colOff>
      <xdr:row>82</xdr:row>
      <xdr:rowOff>146686</xdr:rowOff>
    </xdr:to>
    <xdr:cxnSp macro="">
      <xdr:nvCxnSpPr>
        <xdr:cNvPr id="770" name="直線コネクタ 769">
          <a:extLst>
            <a:ext uri="{FF2B5EF4-FFF2-40B4-BE49-F238E27FC236}">
              <a16:creationId xmlns:a16="http://schemas.microsoft.com/office/drawing/2014/main" id="{BCC527A9-98B9-4AB3-A737-68798058B02E}"/>
            </a:ext>
          </a:extLst>
        </xdr:cNvPr>
        <xdr:cNvCxnSpPr/>
      </xdr:nvCxnSpPr>
      <xdr:spPr>
        <a:xfrm>
          <a:off x="13629640" y="13864591"/>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55880</xdr:rowOff>
    </xdr:from>
    <xdr:to>
      <xdr:col>76</xdr:col>
      <xdr:colOff>165100</xdr:colOff>
      <xdr:row>82</xdr:row>
      <xdr:rowOff>157480</xdr:rowOff>
    </xdr:to>
    <xdr:sp macro="" textlink="">
      <xdr:nvSpPr>
        <xdr:cNvPr id="771" name="楕円 770">
          <a:extLst>
            <a:ext uri="{FF2B5EF4-FFF2-40B4-BE49-F238E27FC236}">
              <a16:creationId xmlns:a16="http://schemas.microsoft.com/office/drawing/2014/main" id="{686BF31B-AA41-44FC-9A21-F62E2D0EA8D7}"/>
            </a:ext>
          </a:extLst>
        </xdr:cNvPr>
        <xdr:cNvSpPr/>
      </xdr:nvSpPr>
      <xdr:spPr>
        <a:xfrm>
          <a:off x="12804140" y="13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106680</xdr:rowOff>
    </xdr:from>
    <xdr:to>
      <xdr:col>81</xdr:col>
      <xdr:colOff>50800</xdr:colOff>
      <xdr:row>82</xdr:row>
      <xdr:rowOff>118111</xdr:rowOff>
    </xdr:to>
    <xdr:cxnSp macro="">
      <xdr:nvCxnSpPr>
        <xdr:cNvPr id="772" name="直線コネクタ 771">
          <a:extLst>
            <a:ext uri="{FF2B5EF4-FFF2-40B4-BE49-F238E27FC236}">
              <a16:creationId xmlns:a16="http://schemas.microsoft.com/office/drawing/2014/main" id="{5E1A41AE-A937-473E-A1DD-229EBE64BB33}"/>
            </a:ext>
          </a:extLst>
        </xdr:cNvPr>
        <xdr:cNvCxnSpPr/>
      </xdr:nvCxnSpPr>
      <xdr:spPr>
        <a:xfrm>
          <a:off x="12854940" y="13853160"/>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19686</xdr:rowOff>
    </xdr:from>
    <xdr:to>
      <xdr:col>72</xdr:col>
      <xdr:colOff>38100</xdr:colOff>
      <xdr:row>82</xdr:row>
      <xdr:rowOff>121286</xdr:rowOff>
    </xdr:to>
    <xdr:sp macro="" textlink="">
      <xdr:nvSpPr>
        <xdr:cNvPr id="773" name="楕円 772">
          <a:extLst>
            <a:ext uri="{FF2B5EF4-FFF2-40B4-BE49-F238E27FC236}">
              <a16:creationId xmlns:a16="http://schemas.microsoft.com/office/drawing/2014/main" id="{3111C530-1C81-4DE4-8E7A-4E0A66172411}"/>
            </a:ext>
          </a:extLst>
        </xdr:cNvPr>
        <xdr:cNvSpPr/>
      </xdr:nvSpPr>
      <xdr:spPr>
        <a:xfrm>
          <a:off x="12029440" y="137661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70486</xdr:rowOff>
    </xdr:from>
    <xdr:to>
      <xdr:col>76</xdr:col>
      <xdr:colOff>114300</xdr:colOff>
      <xdr:row>82</xdr:row>
      <xdr:rowOff>106680</xdr:rowOff>
    </xdr:to>
    <xdr:cxnSp macro="">
      <xdr:nvCxnSpPr>
        <xdr:cNvPr id="774" name="直線コネクタ 773">
          <a:extLst>
            <a:ext uri="{FF2B5EF4-FFF2-40B4-BE49-F238E27FC236}">
              <a16:creationId xmlns:a16="http://schemas.microsoft.com/office/drawing/2014/main" id="{91C017C1-5FDD-490A-9EEE-004F8D8DB0D2}"/>
            </a:ext>
          </a:extLst>
        </xdr:cNvPr>
        <xdr:cNvCxnSpPr/>
      </xdr:nvCxnSpPr>
      <xdr:spPr>
        <a:xfrm>
          <a:off x="12072620" y="13816966"/>
          <a:ext cx="78232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153036</xdr:rowOff>
    </xdr:from>
    <xdr:to>
      <xdr:col>67</xdr:col>
      <xdr:colOff>101600</xdr:colOff>
      <xdr:row>82</xdr:row>
      <xdr:rowOff>83186</xdr:rowOff>
    </xdr:to>
    <xdr:sp macro="" textlink="">
      <xdr:nvSpPr>
        <xdr:cNvPr id="775" name="楕円 774">
          <a:extLst>
            <a:ext uri="{FF2B5EF4-FFF2-40B4-BE49-F238E27FC236}">
              <a16:creationId xmlns:a16="http://schemas.microsoft.com/office/drawing/2014/main" id="{ADF4BFA6-F579-4196-85C1-DFCD4C0E10DC}"/>
            </a:ext>
          </a:extLst>
        </xdr:cNvPr>
        <xdr:cNvSpPr/>
      </xdr:nvSpPr>
      <xdr:spPr>
        <a:xfrm>
          <a:off x="11231880" y="13731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32386</xdr:rowOff>
    </xdr:from>
    <xdr:to>
      <xdr:col>71</xdr:col>
      <xdr:colOff>177800</xdr:colOff>
      <xdr:row>82</xdr:row>
      <xdr:rowOff>70486</xdr:rowOff>
    </xdr:to>
    <xdr:cxnSp macro="">
      <xdr:nvCxnSpPr>
        <xdr:cNvPr id="776" name="直線コネクタ 775">
          <a:extLst>
            <a:ext uri="{FF2B5EF4-FFF2-40B4-BE49-F238E27FC236}">
              <a16:creationId xmlns:a16="http://schemas.microsoft.com/office/drawing/2014/main" id="{CED0D79D-55AE-47B7-9545-7B647E5BC939}"/>
            </a:ext>
          </a:extLst>
        </xdr:cNvPr>
        <xdr:cNvCxnSpPr/>
      </xdr:nvCxnSpPr>
      <xdr:spPr>
        <a:xfrm>
          <a:off x="11282680" y="13778866"/>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777" name="n_1aveValue【消防施設】&#10;有形固定資産減価償却率">
          <a:extLst>
            <a:ext uri="{FF2B5EF4-FFF2-40B4-BE49-F238E27FC236}">
              <a16:creationId xmlns:a16="http://schemas.microsoft.com/office/drawing/2014/main" id="{D94BFD1C-FA91-4B8C-9B8E-2FB21286C090}"/>
            </a:ext>
          </a:extLst>
        </xdr:cNvPr>
        <xdr:cNvSpPr txBox="1"/>
      </xdr:nvSpPr>
      <xdr:spPr>
        <a:xfrm>
          <a:off x="134372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778" name="n_2aveValue【消防施設】&#10;有形固定資産減価償却率">
          <a:extLst>
            <a:ext uri="{FF2B5EF4-FFF2-40B4-BE49-F238E27FC236}">
              <a16:creationId xmlns:a16="http://schemas.microsoft.com/office/drawing/2014/main" id="{38D2268B-B1C9-40A7-8E3B-B0BE36E610FE}"/>
            </a:ext>
          </a:extLst>
        </xdr:cNvPr>
        <xdr:cNvSpPr txBox="1"/>
      </xdr:nvSpPr>
      <xdr:spPr>
        <a:xfrm>
          <a:off x="126752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170197</xdr:rowOff>
    </xdr:from>
    <xdr:ext cx="405111" cy="259045"/>
    <xdr:sp macro="" textlink="">
      <xdr:nvSpPr>
        <xdr:cNvPr id="779" name="n_3aveValue【消防施設】&#10;有形固定資産減価償却率">
          <a:extLst>
            <a:ext uri="{FF2B5EF4-FFF2-40B4-BE49-F238E27FC236}">
              <a16:creationId xmlns:a16="http://schemas.microsoft.com/office/drawing/2014/main" id="{71416C5F-C7C8-4937-8322-28302990D14A}"/>
            </a:ext>
          </a:extLst>
        </xdr:cNvPr>
        <xdr:cNvSpPr txBox="1"/>
      </xdr:nvSpPr>
      <xdr:spPr>
        <a:xfrm>
          <a:off x="119005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780" name="n_4aveValue【消防施設】&#10;有形固定資産減価償却率">
          <a:extLst>
            <a:ext uri="{FF2B5EF4-FFF2-40B4-BE49-F238E27FC236}">
              <a16:creationId xmlns:a16="http://schemas.microsoft.com/office/drawing/2014/main" id="{A1F76D95-1D6C-40BB-B919-7AA59BCFFD62}"/>
            </a:ext>
          </a:extLst>
        </xdr:cNvPr>
        <xdr:cNvSpPr txBox="1"/>
      </xdr:nvSpPr>
      <xdr:spPr>
        <a:xfrm>
          <a:off x="1110298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160038</xdr:rowOff>
    </xdr:from>
    <xdr:ext cx="405111" cy="259045"/>
    <xdr:sp macro="" textlink="">
      <xdr:nvSpPr>
        <xdr:cNvPr id="781" name="n_1mainValue【消防施設】&#10;有形固定資産減価償却率">
          <a:extLst>
            <a:ext uri="{FF2B5EF4-FFF2-40B4-BE49-F238E27FC236}">
              <a16:creationId xmlns:a16="http://schemas.microsoft.com/office/drawing/2014/main" id="{DE9F038D-537D-4CE7-8B21-2F2CD7759769}"/>
            </a:ext>
          </a:extLst>
        </xdr:cNvPr>
        <xdr:cNvSpPr txBox="1"/>
      </xdr:nvSpPr>
      <xdr:spPr>
        <a:xfrm>
          <a:off x="13437244" y="1390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148607</xdr:rowOff>
    </xdr:from>
    <xdr:ext cx="405111" cy="259045"/>
    <xdr:sp macro="" textlink="">
      <xdr:nvSpPr>
        <xdr:cNvPr id="782" name="n_2mainValue【消防施設】&#10;有形固定資産減価償却率">
          <a:extLst>
            <a:ext uri="{FF2B5EF4-FFF2-40B4-BE49-F238E27FC236}">
              <a16:creationId xmlns:a16="http://schemas.microsoft.com/office/drawing/2014/main" id="{C4F77A41-D05D-4D13-80D1-0FE54FAD8BED}"/>
            </a:ext>
          </a:extLst>
        </xdr:cNvPr>
        <xdr:cNvSpPr txBox="1"/>
      </xdr:nvSpPr>
      <xdr:spPr>
        <a:xfrm>
          <a:off x="1267524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112413</xdr:rowOff>
    </xdr:from>
    <xdr:ext cx="405111" cy="259045"/>
    <xdr:sp macro="" textlink="">
      <xdr:nvSpPr>
        <xdr:cNvPr id="783" name="n_3mainValue【消防施設】&#10;有形固定資産減価償却率">
          <a:extLst>
            <a:ext uri="{FF2B5EF4-FFF2-40B4-BE49-F238E27FC236}">
              <a16:creationId xmlns:a16="http://schemas.microsoft.com/office/drawing/2014/main" id="{DA750C88-2271-40A1-9845-628006931A77}"/>
            </a:ext>
          </a:extLst>
        </xdr:cNvPr>
        <xdr:cNvSpPr txBox="1"/>
      </xdr:nvSpPr>
      <xdr:spPr>
        <a:xfrm>
          <a:off x="11900544" y="1385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74313</xdr:rowOff>
    </xdr:from>
    <xdr:ext cx="405111" cy="259045"/>
    <xdr:sp macro="" textlink="">
      <xdr:nvSpPr>
        <xdr:cNvPr id="784" name="n_4mainValue【消防施設】&#10;有形固定資産減価償却率">
          <a:extLst>
            <a:ext uri="{FF2B5EF4-FFF2-40B4-BE49-F238E27FC236}">
              <a16:creationId xmlns:a16="http://schemas.microsoft.com/office/drawing/2014/main" id="{711EBDA9-1E1C-4F5F-9B39-4E958C297C97}"/>
            </a:ext>
          </a:extLst>
        </xdr:cNvPr>
        <xdr:cNvSpPr txBox="1"/>
      </xdr:nvSpPr>
      <xdr:spPr>
        <a:xfrm>
          <a:off x="11102984" y="1382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2043A31C-2154-4AA1-9CAC-3E53A612EC78}"/>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28918500-847D-48ED-9859-CD307CFC80F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DF2AAE0E-A893-4E3E-BA21-7817CA4EC7D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13028BFD-952E-4E4F-8EB1-DB5A76D2864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6EA59342-2354-4A29-B905-C956813BA28D}"/>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2B2771B8-C9CB-4D04-9C95-6B5F30A7A82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7CE5F0A5-A6DA-43EE-9DB8-D7D4DD779DC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E2DD49D3-A82E-4361-B42F-DE9E8D2E0371}"/>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1D30AF56-66CF-4ED3-A4B2-215C88B538A1}"/>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E74AC306-B4FC-46C0-BEF8-A8413620134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6AC41942-471A-41AD-8937-7753C56A3B66}"/>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3F50D4D6-C0C3-4280-A09C-E506D1AD6D62}"/>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7EE2B5C2-229D-4CCD-AB79-39FEEB3CE4B9}"/>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7C100EC7-224D-4949-B9B2-F5D2C514A62D}"/>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0F4DC1AC-AD4F-4CBD-9EA8-3F8B8B277C7D}"/>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724884CA-689C-4F8A-A958-EA5F01CED3CC}"/>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62A68DB8-8B88-4BC8-849C-73B078A588E5}"/>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8C75377E-E0C9-4B81-B0FA-9AA06C58F69F}"/>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1D15A221-1882-46D0-B65D-194FD233D3E6}"/>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4646DDC6-FB94-4FD6-AA2D-F12E3CD04DF6}"/>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CD15C92A-ADE1-450B-BB52-5BE3B538A1D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04F339DA-2CCA-411F-A5A7-313D97BAEB5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9D8443E7-F2EA-432D-A99D-99442ABEBBFC}"/>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808" name="直線コネクタ 807">
          <a:extLst>
            <a:ext uri="{FF2B5EF4-FFF2-40B4-BE49-F238E27FC236}">
              <a16:creationId xmlns:a16="http://schemas.microsoft.com/office/drawing/2014/main" id="{6EA51E5A-BC0C-4CA9-9D1A-41F911ACCDDA}"/>
            </a:ext>
          </a:extLst>
        </xdr:cNvPr>
        <xdr:cNvCxnSpPr/>
      </xdr:nvCxnSpPr>
      <xdr:spPr>
        <a:xfrm flipV="1">
          <a:off x="19509104" y="129921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9" name="【消防施設】&#10;一人当たり面積最小値テキスト">
          <a:extLst>
            <a:ext uri="{FF2B5EF4-FFF2-40B4-BE49-F238E27FC236}">
              <a16:creationId xmlns:a16="http://schemas.microsoft.com/office/drawing/2014/main" id="{37C3A20A-EDD1-4F49-A43D-EBA068E5B61A}"/>
            </a:ext>
          </a:extLst>
        </xdr:cNvPr>
        <xdr:cNvSpPr txBox="1"/>
      </xdr:nvSpPr>
      <xdr:spPr>
        <a:xfrm>
          <a:off x="1954784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10" name="直線コネクタ 809">
          <a:extLst>
            <a:ext uri="{FF2B5EF4-FFF2-40B4-BE49-F238E27FC236}">
              <a16:creationId xmlns:a16="http://schemas.microsoft.com/office/drawing/2014/main" id="{0E9CD00C-5B03-4539-8637-EA817BBE34A2}"/>
            </a:ext>
          </a:extLst>
        </xdr:cNvPr>
        <xdr:cNvCxnSpPr/>
      </xdr:nvCxnSpPr>
      <xdr:spPr>
        <a:xfrm>
          <a:off x="1944370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811" name="【消防施設】&#10;一人当たり面積最大値テキスト">
          <a:extLst>
            <a:ext uri="{FF2B5EF4-FFF2-40B4-BE49-F238E27FC236}">
              <a16:creationId xmlns:a16="http://schemas.microsoft.com/office/drawing/2014/main" id="{BB2CA56B-3FC1-49D7-B83B-83ADB0412FF7}"/>
            </a:ext>
          </a:extLst>
        </xdr:cNvPr>
        <xdr:cNvSpPr txBox="1"/>
      </xdr:nvSpPr>
      <xdr:spPr>
        <a:xfrm>
          <a:off x="19547840" y="1277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12" name="直線コネクタ 811">
          <a:extLst>
            <a:ext uri="{FF2B5EF4-FFF2-40B4-BE49-F238E27FC236}">
              <a16:creationId xmlns:a16="http://schemas.microsoft.com/office/drawing/2014/main" id="{47047CF7-C2D1-438E-9D8A-D05526364E37}"/>
            </a:ext>
          </a:extLst>
        </xdr:cNvPr>
        <xdr:cNvCxnSpPr/>
      </xdr:nvCxnSpPr>
      <xdr:spPr>
        <a:xfrm>
          <a:off x="19443700" y="1299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813" name="【消防施設】&#10;一人当たり面積平均値テキスト">
          <a:extLst>
            <a:ext uri="{FF2B5EF4-FFF2-40B4-BE49-F238E27FC236}">
              <a16:creationId xmlns:a16="http://schemas.microsoft.com/office/drawing/2014/main" id="{3BFCF076-774F-495A-9671-D44FBCAC4AC7}"/>
            </a:ext>
          </a:extLst>
        </xdr:cNvPr>
        <xdr:cNvSpPr txBox="1"/>
      </xdr:nvSpPr>
      <xdr:spPr>
        <a:xfrm>
          <a:off x="19547840" y="14080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4" name="フローチャート: 判断 813">
          <a:extLst>
            <a:ext uri="{FF2B5EF4-FFF2-40B4-BE49-F238E27FC236}">
              <a16:creationId xmlns:a16="http://schemas.microsoft.com/office/drawing/2014/main" id="{F723F52A-03A1-4DEE-A28F-A42631FBE70A}"/>
            </a:ext>
          </a:extLst>
        </xdr:cNvPr>
        <xdr:cNvSpPr/>
      </xdr:nvSpPr>
      <xdr:spPr>
        <a:xfrm>
          <a:off x="19458940" y="14225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815" name="フローチャート: 判断 814">
          <a:extLst>
            <a:ext uri="{FF2B5EF4-FFF2-40B4-BE49-F238E27FC236}">
              <a16:creationId xmlns:a16="http://schemas.microsoft.com/office/drawing/2014/main" id="{84223F53-684F-46DE-98E6-893B9F0523C1}"/>
            </a:ext>
          </a:extLst>
        </xdr:cNvPr>
        <xdr:cNvSpPr/>
      </xdr:nvSpPr>
      <xdr:spPr>
        <a:xfrm>
          <a:off x="18735040" y="14225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816" name="フローチャート: 判断 815">
          <a:extLst>
            <a:ext uri="{FF2B5EF4-FFF2-40B4-BE49-F238E27FC236}">
              <a16:creationId xmlns:a16="http://schemas.microsoft.com/office/drawing/2014/main" id="{D2474F39-DD1B-4A2B-9EC1-A7EA1EE52FBB}"/>
            </a:ext>
          </a:extLst>
        </xdr:cNvPr>
        <xdr:cNvSpPr/>
      </xdr:nvSpPr>
      <xdr:spPr>
        <a:xfrm>
          <a:off x="17937480" y="1424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7" name="フローチャート: 判断 816">
          <a:extLst>
            <a:ext uri="{FF2B5EF4-FFF2-40B4-BE49-F238E27FC236}">
              <a16:creationId xmlns:a16="http://schemas.microsoft.com/office/drawing/2014/main" id="{2BAA49C1-5FA6-455B-A83C-365B87F55EF0}"/>
            </a:ext>
          </a:extLst>
        </xdr:cNvPr>
        <xdr:cNvSpPr/>
      </xdr:nvSpPr>
      <xdr:spPr>
        <a:xfrm>
          <a:off x="1716278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8" name="フローチャート: 判断 817">
          <a:extLst>
            <a:ext uri="{FF2B5EF4-FFF2-40B4-BE49-F238E27FC236}">
              <a16:creationId xmlns:a16="http://schemas.microsoft.com/office/drawing/2014/main" id="{E6C18B2E-CFE5-404C-90DF-82C957D7F0A3}"/>
            </a:ext>
          </a:extLst>
        </xdr:cNvPr>
        <xdr:cNvSpPr/>
      </xdr:nvSpPr>
      <xdr:spPr>
        <a:xfrm>
          <a:off x="16388080" y="14263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8510D539-8D1A-467A-804F-97197AF1C183}"/>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178CEAA-011B-4E64-B380-7065AE3B5B0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28991BE-3E4E-4157-A489-53CB3598239E}"/>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DFB357DB-2544-4DAB-A5B5-842D0C067EE6}"/>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1E71112E-8C55-4B92-AEDD-F94E810136E1}"/>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74930</xdr:rowOff>
    </xdr:from>
    <xdr:to>
      <xdr:col>116</xdr:col>
      <xdr:colOff>114300</xdr:colOff>
      <xdr:row>86</xdr:row>
      <xdr:rowOff>5080</xdr:rowOff>
    </xdr:to>
    <xdr:sp macro="" textlink="">
      <xdr:nvSpPr>
        <xdr:cNvPr id="824" name="楕円 823">
          <a:extLst>
            <a:ext uri="{FF2B5EF4-FFF2-40B4-BE49-F238E27FC236}">
              <a16:creationId xmlns:a16="http://schemas.microsoft.com/office/drawing/2014/main" id="{AB4CBCBC-723A-4637-9B7B-64D6D7BFCA34}"/>
            </a:ext>
          </a:extLst>
        </xdr:cNvPr>
        <xdr:cNvSpPr/>
      </xdr:nvSpPr>
      <xdr:spPr>
        <a:xfrm>
          <a:off x="19458940" y="1432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53357</xdr:rowOff>
    </xdr:from>
    <xdr:ext cx="469744" cy="259045"/>
    <xdr:sp macro="" textlink="">
      <xdr:nvSpPr>
        <xdr:cNvPr id="825" name="【消防施設】&#10;一人当たり面積該当値テキスト">
          <a:extLst>
            <a:ext uri="{FF2B5EF4-FFF2-40B4-BE49-F238E27FC236}">
              <a16:creationId xmlns:a16="http://schemas.microsoft.com/office/drawing/2014/main" id="{5792DFCA-008E-4319-940B-7AA8E24FCAF7}"/>
            </a:ext>
          </a:extLst>
        </xdr:cNvPr>
        <xdr:cNvSpPr txBox="1"/>
      </xdr:nvSpPr>
      <xdr:spPr>
        <a:xfrm>
          <a:off x="19547840"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74930</xdr:rowOff>
    </xdr:from>
    <xdr:to>
      <xdr:col>112</xdr:col>
      <xdr:colOff>38100</xdr:colOff>
      <xdr:row>86</xdr:row>
      <xdr:rowOff>5080</xdr:rowOff>
    </xdr:to>
    <xdr:sp macro="" textlink="">
      <xdr:nvSpPr>
        <xdr:cNvPr id="826" name="楕円 825">
          <a:extLst>
            <a:ext uri="{FF2B5EF4-FFF2-40B4-BE49-F238E27FC236}">
              <a16:creationId xmlns:a16="http://schemas.microsoft.com/office/drawing/2014/main" id="{66D9C7D2-1DC6-41AF-87D6-E745B1289BDC}"/>
            </a:ext>
          </a:extLst>
        </xdr:cNvPr>
        <xdr:cNvSpPr/>
      </xdr:nvSpPr>
      <xdr:spPr>
        <a:xfrm>
          <a:off x="18735040" y="14324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125730</xdr:rowOff>
    </xdr:from>
    <xdr:to>
      <xdr:col>116</xdr:col>
      <xdr:colOff>63500</xdr:colOff>
      <xdr:row>85</xdr:row>
      <xdr:rowOff>125730</xdr:rowOff>
    </xdr:to>
    <xdr:cxnSp macro="">
      <xdr:nvCxnSpPr>
        <xdr:cNvPr id="827" name="直線コネクタ 826">
          <a:extLst>
            <a:ext uri="{FF2B5EF4-FFF2-40B4-BE49-F238E27FC236}">
              <a16:creationId xmlns:a16="http://schemas.microsoft.com/office/drawing/2014/main" id="{5DFAB1AA-C7F4-478F-B40A-35BFE724B872}"/>
            </a:ext>
          </a:extLst>
        </xdr:cNvPr>
        <xdr:cNvCxnSpPr/>
      </xdr:nvCxnSpPr>
      <xdr:spPr>
        <a:xfrm>
          <a:off x="18778220" y="143751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74930</xdr:rowOff>
    </xdr:from>
    <xdr:to>
      <xdr:col>107</xdr:col>
      <xdr:colOff>101600</xdr:colOff>
      <xdr:row>86</xdr:row>
      <xdr:rowOff>5080</xdr:rowOff>
    </xdr:to>
    <xdr:sp macro="" textlink="">
      <xdr:nvSpPr>
        <xdr:cNvPr id="828" name="楕円 827">
          <a:extLst>
            <a:ext uri="{FF2B5EF4-FFF2-40B4-BE49-F238E27FC236}">
              <a16:creationId xmlns:a16="http://schemas.microsoft.com/office/drawing/2014/main" id="{7FC7BCEE-0950-4F7C-AE38-9C5B63F538C5}"/>
            </a:ext>
          </a:extLst>
        </xdr:cNvPr>
        <xdr:cNvSpPr/>
      </xdr:nvSpPr>
      <xdr:spPr>
        <a:xfrm>
          <a:off x="17937480" y="1432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125730</xdr:rowOff>
    </xdr:from>
    <xdr:to>
      <xdr:col>111</xdr:col>
      <xdr:colOff>177800</xdr:colOff>
      <xdr:row>85</xdr:row>
      <xdr:rowOff>125730</xdr:rowOff>
    </xdr:to>
    <xdr:cxnSp macro="">
      <xdr:nvCxnSpPr>
        <xdr:cNvPr id="829" name="直線コネクタ 828">
          <a:extLst>
            <a:ext uri="{FF2B5EF4-FFF2-40B4-BE49-F238E27FC236}">
              <a16:creationId xmlns:a16="http://schemas.microsoft.com/office/drawing/2014/main" id="{3DDD529F-3C2A-4003-915B-6B13971A9FAB}"/>
            </a:ext>
          </a:extLst>
        </xdr:cNvPr>
        <xdr:cNvCxnSpPr/>
      </xdr:nvCxnSpPr>
      <xdr:spPr>
        <a:xfrm>
          <a:off x="17988280" y="143751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74930</xdr:rowOff>
    </xdr:from>
    <xdr:to>
      <xdr:col>102</xdr:col>
      <xdr:colOff>165100</xdr:colOff>
      <xdr:row>86</xdr:row>
      <xdr:rowOff>5080</xdr:rowOff>
    </xdr:to>
    <xdr:sp macro="" textlink="">
      <xdr:nvSpPr>
        <xdr:cNvPr id="830" name="楕円 829">
          <a:extLst>
            <a:ext uri="{FF2B5EF4-FFF2-40B4-BE49-F238E27FC236}">
              <a16:creationId xmlns:a16="http://schemas.microsoft.com/office/drawing/2014/main" id="{1E20E744-A2E3-4AEC-A30B-C96365F11384}"/>
            </a:ext>
          </a:extLst>
        </xdr:cNvPr>
        <xdr:cNvSpPr/>
      </xdr:nvSpPr>
      <xdr:spPr>
        <a:xfrm>
          <a:off x="17162780" y="1432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125730</xdr:rowOff>
    </xdr:from>
    <xdr:to>
      <xdr:col>107</xdr:col>
      <xdr:colOff>50800</xdr:colOff>
      <xdr:row>85</xdr:row>
      <xdr:rowOff>125730</xdr:rowOff>
    </xdr:to>
    <xdr:cxnSp macro="">
      <xdr:nvCxnSpPr>
        <xdr:cNvPr id="831" name="直線コネクタ 830">
          <a:extLst>
            <a:ext uri="{FF2B5EF4-FFF2-40B4-BE49-F238E27FC236}">
              <a16:creationId xmlns:a16="http://schemas.microsoft.com/office/drawing/2014/main" id="{AA7A48B8-54EA-4858-8685-439F36EF2FB2}"/>
            </a:ext>
          </a:extLst>
        </xdr:cNvPr>
        <xdr:cNvCxnSpPr/>
      </xdr:nvCxnSpPr>
      <xdr:spPr>
        <a:xfrm>
          <a:off x="17213580" y="143751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74930</xdr:rowOff>
    </xdr:from>
    <xdr:to>
      <xdr:col>98</xdr:col>
      <xdr:colOff>38100</xdr:colOff>
      <xdr:row>86</xdr:row>
      <xdr:rowOff>5080</xdr:rowOff>
    </xdr:to>
    <xdr:sp macro="" textlink="">
      <xdr:nvSpPr>
        <xdr:cNvPr id="832" name="楕円 831">
          <a:extLst>
            <a:ext uri="{FF2B5EF4-FFF2-40B4-BE49-F238E27FC236}">
              <a16:creationId xmlns:a16="http://schemas.microsoft.com/office/drawing/2014/main" id="{A79B0486-D710-4D88-A8A3-F1C453FD3457}"/>
            </a:ext>
          </a:extLst>
        </xdr:cNvPr>
        <xdr:cNvSpPr/>
      </xdr:nvSpPr>
      <xdr:spPr>
        <a:xfrm>
          <a:off x="16388080" y="14324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125730</xdr:rowOff>
    </xdr:from>
    <xdr:to>
      <xdr:col>102</xdr:col>
      <xdr:colOff>114300</xdr:colOff>
      <xdr:row>85</xdr:row>
      <xdr:rowOff>125730</xdr:rowOff>
    </xdr:to>
    <xdr:cxnSp macro="">
      <xdr:nvCxnSpPr>
        <xdr:cNvPr id="833" name="直線コネクタ 832">
          <a:extLst>
            <a:ext uri="{FF2B5EF4-FFF2-40B4-BE49-F238E27FC236}">
              <a16:creationId xmlns:a16="http://schemas.microsoft.com/office/drawing/2014/main" id="{6B61A9A1-7599-449B-98FC-BD11590A7C58}"/>
            </a:ext>
          </a:extLst>
        </xdr:cNvPr>
        <xdr:cNvCxnSpPr/>
      </xdr:nvCxnSpPr>
      <xdr:spPr>
        <a:xfrm>
          <a:off x="16431260" y="143751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834" name="n_1aveValue【消防施設】&#10;一人当たり面積">
          <a:extLst>
            <a:ext uri="{FF2B5EF4-FFF2-40B4-BE49-F238E27FC236}">
              <a16:creationId xmlns:a16="http://schemas.microsoft.com/office/drawing/2014/main" id="{24BEB7BE-ADC1-4CFA-8CF2-372BE1E138CD}"/>
            </a:ext>
          </a:extLst>
        </xdr:cNvPr>
        <xdr:cNvSpPr txBox="1"/>
      </xdr:nvSpPr>
      <xdr:spPr>
        <a:xfrm>
          <a:off x="18561127" y="140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105427</xdr:rowOff>
    </xdr:from>
    <xdr:ext cx="469744" cy="259045"/>
    <xdr:sp macro="" textlink="">
      <xdr:nvSpPr>
        <xdr:cNvPr id="835" name="n_2aveValue【消防施設】&#10;一人当たり面積">
          <a:extLst>
            <a:ext uri="{FF2B5EF4-FFF2-40B4-BE49-F238E27FC236}">
              <a16:creationId xmlns:a16="http://schemas.microsoft.com/office/drawing/2014/main" id="{C8D7F67B-FF8F-4083-917A-4537E50D876F}"/>
            </a:ext>
          </a:extLst>
        </xdr:cNvPr>
        <xdr:cNvSpPr txBox="1"/>
      </xdr:nvSpPr>
      <xdr:spPr>
        <a:xfrm>
          <a:off x="1777626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36" name="n_3aveValue【消防施設】&#10;一人当たり面積">
          <a:extLst>
            <a:ext uri="{FF2B5EF4-FFF2-40B4-BE49-F238E27FC236}">
              <a16:creationId xmlns:a16="http://schemas.microsoft.com/office/drawing/2014/main" id="{6152BD36-955C-496E-81E1-5C42ADC6E1C1}"/>
            </a:ext>
          </a:extLst>
        </xdr:cNvPr>
        <xdr:cNvSpPr txBox="1"/>
      </xdr:nvSpPr>
      <xdr:spPr>
        <a:xfrm>
          <a:off x="17001567" y="1404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837" name="n_4aveValue【消防施設】&#10;一人当たり面積">
          <a:extLst>
            <a:ext uri="{FF2B5EF4-FFF2-40B4-BE49-F238E27FC236}">
              <a16:creationId xmlns:a16="http://schemas.microsoft.com/office/drawing/2014/main" id="{AAD3BB67-AA11-47ED-AC82-C079453AB63E}"/>
            </a:ext>
          </a:extLst>
        </xdr:cNvPr>
        <xdr:cNvSpPr txBox="1"/>
      </xdr:nvSpPr>
      <xdr:spPr>
        <a:xfrm>
          <a:off x="16226867" y="1404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167657</xdr:rowOff>
    </xdr:from>
    <xdr:ext cx="469744" cy="259045"/>
    <xdr:sp macro="" textlink="">
      <xdr:nvSpPr>
        <xdr:cNvPr id="838" name="n_1mainValue【消防施設】&#10;一人当たり面積">
          <a:extLst>
            <a:ext uri="{FF2B5EF4-FFF2-40B4-BE49-F238E27FC236}">
              <a16:creationId xmlns:a16="http://schemas.microsoft.com/office/drawing/2014/main" id="{B89FBF8A-E204-410E-BDBB-E8579B739A37}"/>
            </a:ext>
          </a:extLst>
        </xdr:cNvPr>
        <xdr:cNvSpPr txBox="1"/>
      </xdr:nvSpPr>
      <xdr:spPr>
        <a:xfrm>
          <a:off x="18561127"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167657</xdr:rowOff>
    </xdr:from>
    <xdr:ext cx="469744" cy="259045"/>
    <xdr:sp macro="" textlink="">
      <xdr:nvSpPr>
        <xdr:cNvPr id="839" name="n_2mainValue【消防施設】&#10;一人当たり面積">
          <a:extLst>
            <a:ext uri="{FF2B5EF4-FFF2-40B4-BE49-F238E27FC236}">
              <a16:creationId xmlns:a16="http://schemas.microsoft.com/office/drawing/2014/main" id="{F276FE45-712E-4BD0-B45E-06F55075050C}"/>
            </a:ext>
          </a:extLst>
        </xdr:cNvPr>
        <xdr:cNvSpPr txBox="1"/>
      </xdr:nvSpPr>
      <xdr:spPr>
        <a:xfrm>
          <a:off x="17776267"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167657</xdr:rowOff>
    </xdr:from>
    <xdr:ext cx="469744" cy="259045"/>
    <xdr:sp macro="" textlink="">
      <xdr:nvSpPr>
        <xdr:cNvPr id="840" name="n_3mainValue【消防施設】&#10;一人当たり面積">
          <a:extLst>
            <a:ext uri="{FF2B5EF4-FFF2-40B4-BE49-F238E27FC236}">
              <a16:creationId xmlns:a16="http://schemas.microsoft.com/office/drawing/2014/main" id="{DC1AAA62-C4F7-4660-83DE-81EE0F2CD10C}"/>
            </a:ext>
          </a:extLst>
        </xdr:cNvPr>
        <xdr:cNvSpPr txBox="1"/>
      </xdr:nvSpPr>
      <xdr:spPr>
        <a:xfrm>
          <a:off x="17001567"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167657</xdr:rowOff>
    </xdr:from>
    <xdr:ext cx="469744" cy="259045"/>
    <xdr:sp macro="" textlink="">
      <xdr:nvSpPr>
        <xdr:cNvPr id="841" name="n_4mainValue【消防施設】&#10;一人当たり面積">
          <a:extLst>
            <a:ext uri="{FF2B5EF4-FFF2-40B4-BE49-F238E27FC236}">
              <a16:creationId xmlns:a16="http://schemas.microsoft.com/office/drawing/2014/main" id="{631A43B2-1A00-483D-8DB3-E2704E570E12}"/>
            </a:ext>
          </a:extLst>
        </xdr:cNvPr>
        <xdr:cNvSpPr txBox="1"/>
      </xdr:nvSpPr>
      <xdr:spPr>
        <a:xfrm>
          <a:off x="16226867"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6E457DDF-FADB-462C-BABB-2C04578AEF6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023F4993-F8AE-4101-9E5B-A528D9FC632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8265B182-F174-4C05-97C5-BB85D9F7D15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A39E76FB-7A50-47BA-AA04-963D69FC7C4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09EF7C80-3CFB-4A1E-9E5C-998F1BAA7EF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70647355-9AD9-4D9E-9894-071EADC39BC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44C7895A-DF1D-453D-B2BA-60FB94A216B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5E0D8198-A4AB-42CA-80E9-F0BE372BD44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ED9DB5B9-EA84-45C9-8300-3BFB9645EBA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8E06FDE2-CE80-4DDD-B97E-A3202891238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844F1470-FDC7-425D-B575-2475393D738F}"/>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D3967A90-860E-4CEE-B8D8-226D2A031E92}"/>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8C09D4A3-3E19-49D7-A563-1B2B9535E749}"/>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E26259F0-4E29-4BFC-9804-6CD7FF3DE694}"/>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806A4B36-F5B9-4587-83D2-1AE9128EF63D}"/>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DA9F26AF-87BB-4454-9C12-581083ECE7C2}"/>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6C97C92D-5BC3-4EBB-8E46-7C10BECF0EDF}"/>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5062EBDD-E526-4EDE-9C1C-54DED5F2F863}"/>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2E7CA635-84B8-4E69-AEEA-9D9B972B53F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78B8A070-5FB4-4708-9306-5495B1AF9C16}"/>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7F1FE0F7-4BB8-4A26-AB94-CE22FE9B9E59}"/>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97EE4ECF-2495-4F61-B316-AA719E3DF5DD}"/>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75671D7F-B68B-46AA-806E-D30DD0C53CDE}"/>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10F25ECF-474B-4A82-A876-7A6D6BB1723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406C079A-EF7F-4166-B354-71C49E64E61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867" name="直線コネクタ 866">
          <a:extLst>
            <a:ext uri="{FF2B5EF4-FFF2-40B4-BE49-F238E27FC236}">
              <a16:creationId xmlns:a16="http://schemas.microsoft.com/office/drawing/2014/main" id="{FA8B86CE-3905-45E8-9491-0C5322CAADBF}"/>
            </a:ext>
          </a:extLst>
        </xdr:cNvPr>
        <xdr:cNvCxnSpPr/>
      </xdr:nvCxnSpPr>
      <xdr:spPr>
        <a:xfrm flipV="1">
          <a:off x="14375764" y="1689408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8" name="【庁舎】&#10;有形固定資産減価償却率最小値テキスト">
          <a:extLst>
            <a:ext uri="{FF2B5EF4-FFF2-40B4-BE49-F238E27FC236}">
              <a16:creationId xmlns:a16="http://schemas.microsoft.com/office/drawing/2014/main" id="{2CA9F84D-B8FD-4510-A69F-2BD8E389DBD7}"/>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9" name="直線コネクタ 868">
          <a:extLst>
            <a:ext uri="{FF2B5EF4-FFF2-40B4-BE49-F238E27FC236}">
              <a16:creationId xmlns:a16="http://schemas.microsoft.com/office/drawing/2014/main" id="{0F4CE175-B22F-4681-ABCB-D4E057DF9099}"/>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870" name="【庁舎】&#10;有形固定資産減価償却率最大値テキスト">
          <a:extLst>
            <a:ext uri="{FF2B5EF4-FFF2-40B4-BE49-F238E27FC236}">
              <a16:creationId xmlns:a16="http://schemas.microsoft.com/office/drawing/2014/main" id="{6E70775F-B741-46CB-9808-4245094ED920}"/>
            </a:ext>
          </a:extLst>
        </xdr:cNvPr>
        <xdr:cNvSpPr txBox="1"/>
      </xdr:nvSpPr>
      <xdr:spPr>
        <a:xfrm>
          <a:off x="14414500" y="16673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871" name="直線コネクタ 870">
          <a:extLst>
            <a:ext uri="{FF2B5EF4-FFF2-40B4-BE49-F238E27FC236}">
              <a16:creationId xmlns:a16="http://schemas.microsoft.com/office/drawing/2014/main" id="{2D0014CC-E8C0-4AE7-BE3F-6CC7EBEA4F02}"/>
            </a:ext>
          </a:extLst>
        </xdr:cNvPr>
        <xdr:cNvCxnSpPr/>
      </xdr:nvCxnSpPr>
      <xdr:spPr>
        <a:xfrm>
          <a:off x="14287500" y="168940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110326</xdr:rowOff>
    </xdr:from>
    <xdr:ext cx="405111" cy="259045"/>
    <xdr:sp macro="" textlink="">
      <xdr:nvSpPr>
        <xdr:cNvPr id="872" name="【庁舎】&#10;有形固定資産減価償却率平均値テキスト">
          <a:extLst>
            <a:ext uri="{FF2B5EF4-FFF2-40B4-BE49-F238E27FC236}">
              <a16:creationId xmlns:a16="http://schemas.microsoft.com/office/drawing/2014/main" id="{704F935D-86EF-4056-B755-4FD32418C87E}"/>
            </a:ext>
          </a:extLst>
        </xdr:cNvPr>
        <xdr:cNvSpPr txBox="1"/>
      </xdr:nvSpPr>
      <xdr:spPr>
        <a:xfrm>
          <a:off x="14414500" y="17377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873" name="フローチャート: 判断 872">
          <a:extLst>
            <a:ext uri="{FF2B5EF4-FFF2-40B4-BE49-F238E27FC236}">
              <a16:creationId xmlns:a16="http://schemas.microsoft.com/office/drawing/2014/main" id="{B08A5E17-1BA2-4C95-966B-1538CB15EBA6}"/>
            </a:ext>
          </a:extLst>
        </xdr:cNvPr>
        <xdr:cNvSpPr/>
      </xdr:nvSpPr>
      <xdr:spPr>
        <a:xfrm>
          <a:off x="14325600" y="175220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874" name="フローチャート: 判断 873">
          <a:extLst>
            <a:ext uri="{FF2B5EF4-FFF2-40B4-BE49-F238E27FC236}">
              <a16:creationId xmlns:a16="http://schemas.microsoft.com/office/drawing/2014/main" id="{2F010A38-1499-4313-9751-768E791A2B9A}"/>
            </a:ext>
          </a:extLst>
        </xdr:cNvPr>
        <xdr:cNvSpPr/>
      </xdr:nvSpPr>
      <xdr:spPr>
        <a:xfrm>
          <a:off x="13578840" y="1748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875" name="フローチャート: 判断 874">
          <a:extLst>
            <a:ext uri="{FF2B5EF4-FFF2-40B4-BE49-F238E27FC236}">
              <a16:creationId xmlns:a16="http://schemas.microsoft.com/office/drawing/2014/main" id="{40674814-6248-43F9-9419-3D6167E68319}"/>
            </a:ext>
          </a:extLst>
        </xdr:cNvPr>
        <xdr:cNvSpPr/>
      </xdr:nvSpPr>
      <xdr:spPr>
        <a:xfrm>
          <a:off x="12804140" y="1746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4173</xdr:rowOff>
    </xdr:from>
    <xdr:to>
      <xdr:col>72</xdr:col>
      <xdr:colOff>38100</xdr:colOff>
      <xdr:row>104</xdr:row>
      <xdr:rowOff>105773</xdr:rowOff>
    </xdr:to>
    <xdr:sp macro="" textlink="">
      <xdr:nvSpPr>
        <xdr:cNvPr id="876" name="フローチャート: 判断 875">
          <a:extLst>
            <a:ext uri="{FF2B5EF4-FFF2-40B4-BE49-F238E27FC236}">
              <a16:creationId xmlns:a16="http://schemas.microsoft.com/office/drawing/2014/main" id="{59CBABBB-159B-4A15-BE82-A1679F39FF16}"/>
            </a:ext>
          </a:extLst>
        </xdr:cNvPr>
        <xdr:cNvSpPr/>
      </xdr:nvSpPr>
      <xdr:spPr>
        <a:xfrm>
          <a:off x="12029440" y="174387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134801</xdr:rowOff>
    </xdr:from>
    <xdr:to>
      <xdr:col>67</xdr:col>
      <xdr:colOff>101600</xdr:colOff>
      <xdr:row>104</xdr:row>
      <xdr:rowOff>64951</xdr:rowOff>
    </xdr:to>
    <xdr:sp macro="" textlink="">
      <xdr:nvSpPr>
        <xdr:cNvPr id="877" name="フローチャート: 判断 876">
          <a:extLst>
            <a:ext uri="{FF2B5EF4-FFF2-40B4-BE49-F238E27FC236}">
              <a16:creationId xmlns:a16="http://schemas.microsoft.com/office/drawing/2014/main" id="{7DAA7090-7174-460B-BBB1-7AF2237F0A5F}"/>
            </a:ext>
          </a:extLst>
        </xdr:cNvPr>
        <xdr:cNvSpPr/>
      </xdr:nvSpPr>
      <xdr:spPr>
        <a:xfrm>
          <a:off x="11231880" y="174017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69FDFEE8-4AD0-4504-9DFA-5FC1A29990F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4DB39617-95F8-4DE6-912A-81D4CA31C75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24A33268-BA82-423D-A426-8476072241D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BB3F0E5D-7CC3-40D6-B921-02E666356C6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A410E25C-36CB-4D9B-80AC-7F1B879CE3EB}"/>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90714</xdr:rowOff>
    </xdr:from>
    <xdr:to>
      <xdr:col>85</xdr:col>
      <xdr:colOff>177800</xdr:colOff>
      <xdr:row>105</xdr:row>
      <xdr:rowOff>20864</xdr:rowOff>
    </xdr:to>
    <xdr:sp macro="" textlink="">
      <xdr:nvSpPr>
        <xdr:cNvPr id="883" name="楕円 882">
          <a:extLst>
            <a:ext uri="{FF2B5EF4-FFF2-40B4-BE49-F238E27FC236}">
              <a16:creationId xmlns:a16="http://schemas.microsoft.com/office/drawing/2014/main" id="{5F577AEC-740B-481F-AA09-B07E3FFBCEAC}"/>
            </a:ext>
          </a:extLst>
        </xdr:cNvPr>
        <xdr:cNvSpPr/>
      </xdr:nvSpPr>
      <xdr:spPr>
        <a:xfrm>
          <a:off x="14325600" y="1752527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69141</xdr:rowOff>
    </xdr:from>
    <xdr:ext cx="405111" cy="259045"/>
    <xdr:sp macro="" textlink="">
      <xdr:nvSpPr>
        <xdr:cNvPr id="884" name="【庁舎】&#10;有形固定資産減価償却率該当値テキスト">
          <a:extLst>
            <a:ext uri="{FF2B5EF4-FFF2-40B4-BE49-F238E27FC236}">
              <a16:creationId xmlns:a16="http://schemas.microsoft.com/office/drawing/2014/main" id="{469F4D2C-8720-413E-B10E-02F0705B58F5}"/>
            </a:ext>
          </a:extLst>
        </xdr:cNvPr>
        <xdr:cNvSpPr txBox="1"/>
      </xdr:nvSpPr>
      <xdr:spPr>
        <a:xfrm>
          <a:off x="14414500" y="17503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53158</xdr:rowOff>
    </xdr:from>
    <xdr:to>
      <xdr:col>81</xdr:col>
      <xdr:colOff>101600</xdr:colOff>
      <xdr:row>104</xdr:row>
      <xdr:rowOff>154758</xdr:rowOff>
    </xdr:to>
    <xdr:sp macro="" textlink="">
      <xdr:nvSpPr>
        <xdr:cNvPr id="885" name="楕円 884">
          <a:extLst>
            <a:ext uri="{FF2B5EF4-FFF2-40B4-BE49-F238E27FC236}">
              <a16:creationId xmlns:a16="http://schemas.microsoft.com/office/drawing/2014/main" id="{57A71AD1-405E-4A5D-9432-101B79B8D3D4}"/>
            </a:ext>
          </a:extLst>
        </xdr:cNvPr>
        <xdr:cNvSpPr/>
      </xdr:nvSpPr>
      <xdr:spPr>
        <a:xfrm>
          <a:off x="13578840" y="174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103958</xdr:rowOff>
    </xdr:from>
    <xdr:to>
      <xdr:col>85</xdr:col>
      <xdr:colOff>127000</xdr:colOff>
      <xdr:row>104</xdr:row>
      <xdr:rowOff>141514</xdr:rowOff>
    </xdr:to>
    <xdr:cxnSp macro="">
      <xdr:nvCxnSpPr>
        <xdr:cNvPr id="886" name="直線コネクタ 885">
          <a:extLst>
            <a:ext uri="{FF2B5EF4-FFF2-40B4-BE49-F238E27FC236}">
              <a16:creationId xmlns:a16="http://schemas.microsoft.com/office/drawing/2014/main" id="{74F5BB1B-8B80-4A89-9758-85C2B2E3B07E}"/>
            </a:ext>
          </a:extLst>
        </xdr:cNvPr>
        <xdr:cNvCxnSpPr/>
      </xdr:nvCxnSpPr>
      <xdr:spPr>
        <a:xfrm>
          <a:off x="13629640" y="17538518"/>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36830</xdr:rowOff>
    </xdr:from>
    <xdr:to>
      <xdr:col>76</xdr:col>
      <xdr:colOff>165100</xdr:colOff>
      <xdr:row>104</xdr:row>
      <xdr:rowOff>138430</xdr:rowOff>
    </xdr:to>
    <xdr:sp macro="" textlink="">
      <xdr:nvSpPr>
        <xdr:cNvPr id="887" name="楕円 886">
          <a:extLst>
            <a:ext uri="{FF2B5EF4-FFF2-40B4-BE49-F238E27FC236}">
              <a16:creationId xmlns:a16="http://schemas.microsoft.com/office/drawing/2014/main" id="{99F72B2D-E6D7-4B04-8F65-7C6BD29A0F5F}"/>
            </a:ext>
          </a:extLst>
        </xdr:cNvPr>
        <xdr:cNvSpPr/>
      </xdr:nvSpPr>
      <xdr:spPr>
        <a:xfrm>
          <a:off x="12804140" y="174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87630</xdr:rowOff>
    </xdr:from>
    <xdr:to>
      <xdr:col>81</xdr:col>
      <xdr:colOff>50800</xdr:colOff>
      <xdr:row>104</xdr:row>
      <xdr:rowOff>103958</xdr:rowOff>
    </xdr:to>
    <xdr:cxnSp macro="">
      <xdr:nvCxnSpPr>
        <xdr:cNvPr id="888" name="直線コネクタ 887">
          <a:extLst>
            <a:ext uri="{FF2B5EF4-FFF2-40B4-BE49-F238E27FC236}">
              <a16:creationId xmlns:a16="http://schemas.microsoft.com/office/drawing/2014/main" id="{E4629EBE-91D3-4EC2-97F7-A249C966469F}"/>
            </a:ext>
          </a:extLst>
        </xdr:cNvPr>
        <xdr:cNvCxnSpPr/>
      </xdr:nvCxnSpPr>
      <xdr:spPr>
        <a:xfrm>
          <a:off x="12854940" y="17522190"/>
          <a:ext cx="7747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889" name="楕円 888">
          <a:extLst>
            <a:ext uri="{FF2B5EF4-FFF2-40B4-BE49-F238E27FC236}">
              <a16:creationId xmlns:a16="http://schemas.microsoft.com/office/drawing/2014/main" id="{26618E16-1DFC-4C41-9D3C-EDDD11426002}"/>
            </a:ext>
          </a:extLst>
        </xdr:cNvPr>
        <xdr:cNvSpPr/>
      </xdr:nvSpPr>
      <xdr:spPr>
        <a:xfrm>
          <a:off x="12029440" y="17459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76200</xdr:rowOff>
    </xdr:from>
    <xdr:to>
      <xdr:col>76</xdr:col>
      <xdr:colOff>114300</xdr:colOff>
      <xdr:row>104</xdr:row>
      <xdr:rowOff>87630</xdr:rowOff>
    </xdr:to>
    <xdr:cxnSp macro="">
      <xdr:nvCxnSpPr>
        <xdr:cNvPr id="890" name="直線コネクタ 889">
          <a:extLst>
            <a:ext uri="{FF2B5EF4-FFF2-40B4-BE49-F238E27FC236}">
              <a16:creationId xmlns:a16="http://schemas.microsoft.com/office/drawing/2014/main" id="{287FC6C1-248D-4782-892F-A8E581B5136E}"/>
            </a:ext>
          </a:extLst>
        </xdr:cNvPr>
        <xdr:cNvCxnSpPr/>
      </xdr:nvCxnSpPr>
      <xdr:spPr>
        <a:xfrm>
          <a:off x="12072620" y="1751076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164193</xdr:rowOff>
    </xdr:from>
    <xdr:to>
      <xdr:col>67</xdr:col>
      <xdr:colOff>101600</xdr:colOff>
      <xdr:row>104</xdr:row>
      <xdr:rowOff>94343</xdr:rowOff>
    </xdr:to>
    <xdr:sp macro="" textlink="">
      <xdr:nvSpPr>
        <xdr:cNvPr id="891" name="楕円 890">
          <a:extLst>
            <a:ext uri="{FF2B5EF4-FFF2-40B4-BE49-F238E27FC236}">
              <a16:creationId xmlns:a16="http://schemas.microsoft.com/office/drawing/2014/main" id="{BE0F6539-2939-44EE-A6E0-BA5D93703231}"/>
            </a:ext>
          </a:extLst>
        </xdr:cNvPr>
        <xdr:cNvSpPr/>
      </xdr:nvSpPr>
      <xdr:spPr>
        <a:xfrm>
          <a:off x="11231880" y="174311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43543</xdr:rowOff>
    </xdr:from>
    <xdr:to>
      <xdr:col>71</xdr:col>
      <xdr:colOff>177800</xdr:colOff>
      <xdr:row>104</xdr:row>
      <xdr:rowOff>76200</xdr:rowOff>
    </xdr:to>
    <xdr:cxnSp macro="">
      <xdr:nvCxnSpPr>
        <xdr:cNvPr id="892" name="直線コネクタ 891">
          <a:extLst>
            <a:ext uri="{FF2B5EF4-FFF2-40B4-BE49-F238E27FC236}">
              <a16:creationId xmlns:a16="http://schemas.microsoft.com/office/drawing/2014/main" id="{9C845CD0-A4CB-4F54-A6F1-184B992CB3A3}"/>
            </a:ext>
          </a:extLst>
        </xdr:cNvPr>
        <xdr:cNvCxnSpPr/>
      </xdr:nvCxnSpPr>
      <xdr:spPr>
        <a:xfrm>
          <a:off x="11282680" y="17478103"/>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145885</xdr:rowOff>
    </xdr:from>
    <xdr:ext cx="405111" cy="259045"/>
    <xdr:sp macro="" textlink="">
      <xdr:nvSpPr>
        <xdr:cNvPr id="893" name="n_1aveValue【庁舎】&#10;有形固定資産減価償却率">
          <a:extLst>
            <a:ext uri="{FF2B5EF4-FFF2-40B4-BE49-F238E27FC236}">
              <a16:creationId xmlns:a16="http://schemas.microsoft.com/office/drawing/2014/main" id="{9213F979-C375-4976-9E5E-ED5A340F0AB2}"/>
            </a:ext>
          </a:extLst>
        </xdr:cNvPr>
        <xdr:cNvSpPr txBox="1"/>
      </xdr:nvSpPr>
      <xdr:spPr>
        <a:xfrm>
          <a:off x="13437244" y="17580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146793</xdr:rowOff>
    </xdr:from>
    <xdr:ext cx="405111" cy="259045"/>
    <xdr:sp macro="" textlink="">
      <xdr:nvSpPr>
        <xdr:cNvPr id="894" name="n_2aveValue【庁舎】&#10;有形固定資産減価償却率">
          <a:extLst>
            <a:ext uri="{FF2B5EF4-FFF2-40B4-BE49-F238E27FC236}">
              <a16:creationId xmlns:a16="http://schemas.microsoft.com/office/drawing/2014/main" id="{144A4399-AA0A-4055-A9D8-910E5605D635}"/>
            </a:ext>
          </a:extLst>
        </xdr:cNvPr>
        <xdr:cNvSpPr txBox="1"/>
      </xdr:nvSpPr>
      <xdr:spPr>
        <a:xfrm>
          <a:off x="12675244" y="1724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122300</xdr:rowOff>
    </xdr:from>
    <xdr:ext cx="405111" cy="259045"/>
    <xdr:sp macro="" textlink="">
      <xdr:nvSpPr>
        <xdr:cNvPr id="895" name="n_3aveValue【庁舎】&#10;有形固定資産減価償却率">
          <a:extLst>
            <a:ext uri="{FF2B5EF4-FFF2-40B4-BE49-F238E27FC236}">
              <a16:creationId xmlns:a16="http://schemas.microsoft.com/office/drawing/2014/main" id="{B610EB30-6204-4297-9954-BA98C179CA4D}"/>
            </a:ext>
          </a:extLst>
        </xdr:cNvPr>
        <xdr:cNvSpPr txBox="1"/>
      </xdr:nvSpPr>
      <xdr:spPr>
        <a:xfrm>
          <a:off x="11900544" y="1722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81478</xdr:rowOff>
    </xdr:from>
    <xdr:ext cx="405111" cy="259045"/>
    <xdr:sp macro="" textlink="">
      <xdr:nvSpPr>
        <xdr:cNvPr id="896" name="n_4aveValue【庁舎】&#10;有形固定資産減価償却率">
          <a:extLst>
            <a:ext uri="{FF2B5EF4-FFF2-40B4-BE49-F238E27FC236}">
              <a16:creationId xmlns:a16="http://schemas.microsoft.com/office/drawing/2014/main" id="{D991E3C3-1265-4EC2-890C-78B4B8604A34}"/>
            </a:ext>
          </a:extLst>
        </xdr:cNvPr>
        <xdr:cNvSpPr txBox="1"/>
      </xdr:nvSpPr>
      <xdr:spPr>
        <a:xfrm>
          <a:off x="1110298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171285</xdr:rowOff>
    </xdr:from>
    <xdr:ext cx="405111" cy="259045"/>
    <xdr:sp macro="" textlink="">
      <xdr:nvSpPr>
        <xdr:cNvPr id="897" name="n_1mainValue【庁舎】&#10;有形固定資産減価償却率">
          <a:extLst>
            <a:ext uri="{FF2B5EF4-FFF2-40B4-BE49-F238E27FC236}">
              <a16:creationId xmlns:a16="http://schemas.microsoft.com/office/drawing/2014/main" id="{AFB064B5-9865-4631-8700-D27C8ECB0A35}"/>
            </a:ext>
          </a:extLst>
        </xdr:cNvPr>
        <xdr:cNvSpPr txBox="1"/>
      </xdr:nvSpPr>
      <xdr:spPr>
        <a:xfrm>
          <a:off x="134372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129557</xdr:rowOff>
    </xdr:from>
    <xdr:ext cx="405111" cy="259045"/>
    <xdr:sp macro="" textlink="">
      <xdr:nvSpPr>
        <xdr:cNvPr id="898" name="n_2mainValue【庁舎】&#10;有形固定資産減価償却率">
          <a:extLst>
            <a:ext uri="{FF2B5EF4-FFF2-40B4-BE49-F238E27FC236}">
              <a16:creationId xmlns:a16="http://schemas.microsoft.com/office/drawing/2014/main" id="{A18C6FF9-2BD6-49E7-84F4-9D0777D38E86}"/>
            </a:ext>
          </a:extLst>
        </xdr:cNvPr>
        <xdr:cNvSpPr txBox="1"/>
      </xdr:nvSpPr>
      <xdr:spPr>
        <a:xfrm>
          <a:off x="12675244" y="1756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118127</xdr:rowOff>
    </xdr:from>
    <xdr:ext cx="405111" cy="259045"/>
    <xdr:sp macro="" textlink="">
      <xdr:nvSpPr>
        <xdr:cNvPr id="899" name="n_3mainValue【庁舎】&#10;有形固定資産減価償却率">
          <a:extLst>
            <a:ext uri="{FF2B5EF4-FFF2-40B4-BE49-F238E27FC236}">
              <a16:creationId xmlns:a16="http://schemas.microsoft.com/office/drawing/2014/main" id="{2A12DA10-6C82-4364-BC1A-6C8AA68B120B}"/>
            </a:ext>
          </a:extLst>
        </xdr:cNvPr>
        <xdr:cNvSpPr txBox="1"/>
      </xdr:nvSpPr>
      <xdr:spPr>
        <a:xfrm>
          <a:off x="11900544" y="1755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85470</xdr:rowOff>
    </xdr:from>
    <xdr:ext cx="405111" cy="259045"/>
    <xdr:sp macro="" textlink="">
      <xdr:nvSpPr>
        <xdr:cNvPr id="900" name="n_4mainValue【庁舎】&#10;有形固定資産減価償却率">
          <a:extLst>
            <a:ext uri="{FF2B5EF4-FFF2-40B4-BE49-F238E27FC236}">
              <a16:creationId xmlns:a16="http://schemas.microsoft.com/office/drawing/2014/main" id="{CA2EF397-1C68-419F-9A66-1981312CF877}"/>
            </a:ext>
          </a:extLst>
        </xdr:cNvPr>
        <xdr:cNvSpPr txBox="1"/>
      </xdr:nvSpPr>
      <xdr:spPr>
        <a:xfrm>
          <a:off x="11102984" y="17520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295842BD-DB3A-45FF-A1D2-E9E125625E79}"/>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A4644AE3-DE8E-43F9-B73C-8A64358B24A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A098A5CF-A8C0-4054-AAD4-206EA638536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1B683222-19E5-4A61-BEBE-2F6B95CCDF7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F15291BF-554F-48DD-9DE5-1695580ECCE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DCACD41C-A220-438C-912E-AFB2D0209A6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63EDE2BE-73F5-4702-BEF5-6E4808B4CA8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B501D8C7-06FE-4167-A016-FB17904F87B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3B5759E6-F9C0-45A5-8516-069059845C5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3FB9FF91-7B09-416F-AC61-C304AA27B6D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1" name="直線コネクタ 910">
          <a:extLst>
            <a:ext uri="{FF2B5EF4-FFF2-40B4-BE49-F238E27FC236}">
              <a16:creationId xmlns:a16="http://schemas.microsoft.com/office/drawing/2014/main" id="{F792F018-F42C-41A5-A216-053583182C48}"/>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2" name="テキスト ボックス 911">
          <a:extLst>
            <a:ext uri="{FF2B5EF4-FFF2-40B4-BE49-F238E27FC236}">
              <a16:creationId xmlns:a16="http://schemas.microsoft.com/office/drawing/2014/main" id="{7622F725-46E7-4868-ABC9-9CE7885BCFA3}"/>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3" name="直線コネクタ 912">
          <a:extLst>
            <a:ext uri="{FF2B5EF4-FFF2-40B4-BE49-F238E27FC236}">
              <a16:creationId xmlns:a16="http://schemas.microsoft.com/office/drawing/2014/main" id="{A851D2F2-6A9D-4302-B6C2-02F1C55A2E0C}"/>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4" name="テキスト ボックス 913">
          <a:extLst>
            <a:ext uri="{FF2B5EF4-FFF2-40B4-BE49-F238E27FC236}">
              <a16:creationId xmlns:a16="http://schemas.microsoft.com/office/drawing/2014/main" id="{B98B3CDF-B4DF-498E-AD37-DDF8CCC4F6E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a:extLst>
            <a:ext uri="{FF2B5EF4-FFF2-40B4-BE49-F238E27FC236}">
              <a16:creationId xmlns:a16="http://schemas.microsoft.com/office/drawing/2014/main" id="{B4D0DB86-64F7-4DB7-B336-14F69F4EE44F}"/>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6" name="テキスト ボックス 915">
          <a:extLst>
            <a:ext uri="{FF2B5EF4-FFF2-40B4-BE49-F238E27FC236}">
              <a16:creationId xmlns:a16="http://schemas.microsoft.com/office/drawing/2014/main" id="{D2B60050-11E3-467C-ABCB-8F79548F4ACA}"/>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7" name="直線コネクタ 916">
          <a:extLst>
            <a:ext uri="{FF2B5EF4-FFF2-40B4-BE49-F238E27FC236}">
              <a16:creationId xmlns:a16="http://schemas.microsoft.com/office/drawing/2014/main" id="{96004366-E203-4513-9CCB-391E256FE337}"/>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8" name="テキスト ボックス 917">
          <a:extLst>
            <a:ext uri="{FF2B5EF4-FFF2-40B4-BE49-F238E27FC236}">
              <a16:creationId xmlns:a16="http://schemas.microsoft.com/office/drawing/2014/main" id="{B9E141AB-1154-415C-8ADB-AF0FDB45C74F}"/>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9" name="直線コネクタ 918">
          <a:extLst>
            <a:ext uri="{FF2B5EF4-FFF2-40B4-BE49-F238E27FC236}">
              <a16:creationId xmlns:a16="http://schemas.microsoft.com/office/drawing/2014/main" id="{453C03F1-D618-4BC3-8D58-745AE64E2004}"/>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0" name="テキスト ボックス 919">
          <a:extLst>
            <a:ext uri="{FF2B5EF4-FFF2-40B4-BE49-F238E27FC236}">
              <a16:creationId xmlns:a16="http://schemas.microsoft.com/office/drawing/2014/main" id="{3083BC72-4C1E-4282-A6F4-309B4D1FC976}"/>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69C0BC1B-09F3-4B20-8928-5C11EA768FC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00E5318F-2BA4-4C86-9219-0BE90C17545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F77E717A-396D-4322-8F1E-A5B1C404359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924" name="直線コネクタ 923">
          <a:extLst>
            <a:ext uri="{FF2B5EF4-FFF2-40B4-BE49-F238E27FC236}">
              <a16:creationId xmlns:a16="http://schemas.microsoft.com/office/drawing/2014/main" id="{3C61570E-6225-4CF4-9298-E595DB790C11}"/>
            </a:ext>
          </a:extLst>
        </xdr:cNvPr>
        <xdr:cNvCxnSpPr/>
      </xdr:nvCxnSpPr>
      <xdr:spPr>
        <a:xfrm flipV="1">
          <a:off x="19509104" y="16832580"/>
          <a:ext cx="0" cy="142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5" name="【庁舎】&#10;一人当たり面積最小値テキスト">
          <a:extLst>
            <a:ext uri="{FF2B5EF4-FFF2-40B4-BE49-F238E27FC236}">
              <a16:creationId xmlns:a16="http://schemas.microsoft.com/office/drawing/2014/main" id="{967A08E5-05C6-4EBD-BFD2-6188E29EBF9B}"/>
            </a:ext>
          </a:extLst>
        </xdr:cNvPr>
        <xdr:cNvSpPr txBox="1"/>
      </xdr:nvSpPr>
      <xdr:spPr>
        <a:xfrm>
          <a:off x="19547840" y="182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6" name="直線コネクタ 925">
          <a:extLst>
            <a:ext uri="{FF2B5EF4-FFF2-40B4-BE49-F238E27FC236}">
              <a16:creationId xmlns:a16="http://schemas.microsoft.com/office/drawing/2014/main" id="{9B992E2C-5728-48A8-9900-1A1E4650DF3D}"/>
            </a:ext>
          </a:extLst>
        </xdr:cNvPr>
        <xdr:cNvCxnSpPr/>
      </xdr:nvCxnSpPr>
      <xdr:spPr>
        <a:xfrm>
          <a:off x="19443700" y="18253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7" name="【庁舎】&#10;一人当たり面積最大値テキスト">
          <a:extLst>
            <a:ext uri="{FF2B5EF4-FFF2-40B4-BE49-F238E27FC236}">
              <a16:creationId xmlns:a16="http://schemas.microsoft.com/office/drawing/2014/main" id="{57E40992-8D9D-44AC-823D-FE662911FF56}"/>
            </a:ext>
          </a:extLst>
        </xdr:cNvPr>
        <xdr:cNvSpPr txBox="1"/>
      </xdr:nvSpPr>
      <xdr:spPr>
        <a:xfrm>
          <a:off x="19547840" y="1661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8" name="直線コネクタ 927">
          <a:extLst>
            <a:ext uri="{FF2B5EF4-FFF2-40B4-BE49-F238E27FC236}">
              <a16:creationId xmlns:a16="http://schemas.microsoft.com/office/drawing/2014/main" id="{4C73DF6B-E70D-41C7-88C5-D54200E40216}"/>
            </a:ext>
          </a:extLst>
        </xdr:cNvPr>
        <xdr:cNvCxnSpPr/>
      </xdr:nvCxnSpPr>
      <xdr:spPr>
        <a:xfrm>
          <a:off x="19443700" y="1683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929" name="【庁舎】&#10;一人当たり面積平均値テキスト">
          <a:extLst>
            <a:ext uri="{FF2B5EF4-FFF2-40B4-BE49-F238E27FC236}">
              <a16:creationId xmlns:a16="http://schemas.microsoft.com/office/drawing/2014/main" id="{AE33B9A8-91BE-435A-8CCF-8DE1BDB35D88}"/>
            </a:ext>
          </a:extLst>
        </xdr:cNvPr>
        <xdr:cNvSpPr txBox="1"/>
      </xdr:nvSpPr>
      <xdr:spPr>
        <a:xfrm>
          <a:off x="19547840" y="1744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30" name="フローチャート: 判断 929">
          <a:extLst>
            <a:ext uri="{FF2B5EF4-FFF2-40B4-BE49-F238E27FC236}">
              <a16:creationId xmlns:a16="http://schemas.microsoft.com/office/drawing/2014/main" id="{DF39DEC5-ECEE-4513-927C-1D612DD1F8D4}"/>
            </a:ext>
          </a:extLst>
        </xdr:cNvPr>
        <xdr:cNvSpPr/>
      </xdr:nvSpPr>
      <xdr:spPr>
        <a:xfrm>
          <a:off x="194589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931" name="フローチャート: 判断 930">
          <a:extLst>
            <a:ext uri="{FF2B5EF4-FFF2-40B4-BE49-F238E27FC236}">
              <a16:creationId xmlns:a16="http://schemas.microsoft.com/office/drawing/2014/main" id="{4E12B867-E9A0-4F4A-8475-E3C3C260BDCE}"/>
            </a:ext>
          </a:extLst>
        </xdr:cNvPr>
        <xdr:cNvSpPr/>
      </xdr:nvSpPr>
      <xdr:spPr>
        <a:xfrm>
          <a:off x="1873504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932" name="フローチャート: 判断 931">
          <a:extLst>
            <a:ext uri="{FF2B5EF4-FFF2-40B4-BE49-F238E27FC236}">
              <a16:creationId xmlns:a16="http://schemas.microsoft.com/office/drawing/2014/main" id="{B558F6ED-F810-489F-9150-D088252FAFF0}"/>
            </a:ext>
          </a:extLst>
        </xdr:cNvPr>
        <xdr:cNvSpPr/>
      </xdr:nvSpPr>
      <xdr:spPr>
        <a:xfrm>
          <a:off x="17937480" y="176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3" name="フローチャート: 判断 932">
          <a:extLst>
            <a:ext uri="{FF2B5EF4-FFF2-40B4-BE49-F238E27FC236}">
              <a16:creationId xmlns:a16="http://schemas.microsoft.com/office/drawing/2014/main" id="{F51AEC34-8F20-43B9-BD27-C37D370BF4B5}"/>
            </a:ext>
          </a:extLst>
        </xdr:cNvPr>
        <xdr:cNvSpPr/>
      </xdr:nvSpPr>
      <xdr:spPr>
        <a:xfrm>
          <a:off x="1716278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934" name="フローチャート: 判断 933">
          <a:extLst>
            <a:ext uri="{FF2B5EF4-FFF2-40B4-BE49-F238E27FC236}">
              <a16:creationId xmlns:a16="http://schemas.microsoft.com/office/drawing/2014/main" id="{B3556E96-949B-4E2B-8629-37287C91C567}"/>
            </a:ext>
          </a:extLst>
        </xdr:cNvPr>
        <xdr:cNvSpPr/>
      </xdr:nvSpPr>
      <xdr:spPr>
        <a:xfrm>
          <a:off x="16388080" y="17623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1285CB4-AFDC-45BA-A41F-2E5AEEC1523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2CD5C58A-40D5-4A0B-92FD-D224FCA007D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BC9CBD62-2E1D-4454-9536-6CDE86FD9BB5}"/>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D13CAD79-7B58-4ED1-AB25-FA74E805FF4F}"/>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FB47FE63-5F64-4ABD-9120-78EB9FD0306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86361</xdr:rowOff>
    </xdr:from>
    <xdr:to>
      <xdr:col>116</xdr:col>
      <xdr:colOff>114300</xdr:colOff>
      <xdr:row>107</xdr:row>
      <xdr:rowOff>16511</xdr:rowOff>
    </xdr:to>
    <xdr:sp macro="" textlink="">
      <xdr:nvSpPr>
        <xdr:cNvPr id="940" name="楕円 939">
          <a:extLst>
            <a:ext uri="{FF2B5EF4-FFF2-40B4-BE49-F238E27FC236}">
              <a16:creationId xmlns:a16="http://schemas.microsoft.com/office/drawing/2014/main" id="{E5334FE1-F9E1-4E03-83F2-59D60E6078F2}"/>
            </a:ext>
          </a:extLst>
        </xdr:cNvPr>
        <xdr:cNvSpPr/>
      </xdr:nvSpPr>
      <xdr:spPr>
        <a:xfrm>
          <a:off x="19458940" y="17856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64788</xdr:rowOff>
    </xdr:from>
    <xdr:ext cx="469744" cy="259045"/>
    <xdr:sp macro="" textlink="">
      <xdr:nvSpPr>
        <xdr:cNvPr id="941" name="【庁舎】&#10;一人当たり面積該当値テキスト">
          <a:extLst>
            <a:ext uri="{FF2B5EF4-FFF2-40B4-BE49-F238E27FC236}">
              <a16:creationId xmlns:a16="http://schemas.microsoft.com/office/drawing/2014/main" id="{09144A9F-6E2F-433C-97A5-BDEFDE815C2A}"/>
            </a:ext>
          </a:extLst>
        </xdr:cNvPr>
        <xdr:cNvSpPr txBox="1"/>
      </xdr:nvSpPr>
      <xdr:spPr>
        <a:xfrm>
          <a:off x="19547840" y="178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86361</xdr:rowOff>
    </xdr:from>
    <xdr:to>
      <xdr:col>112</xdr:col>
      <xdr:colOff>38100</xdr:colOff>
      <xdr:row>107</xdr:row>
      <xdr:rowOff>16511</xdr:rowOff>
    </xdr:to>
    <xdr:sp macro="" textlink="">
      <xdr:nvSpPr>
        <xdr:cNvPr id="942" name="楕円 941">
          <a:extLst>
            <a:ext uri="{FF2B5EF4-FFF2-40B4-BE49-F238E27FC236}">
              <a16:creationId xmlns:a16="http://schemas.microsoft.com/office/drawing/2014/main" id="{00D1D0F6-477F-4723-82E7-86F50F01964D}"/>
            </a:ext>
          </a:extLst>
        </xdr:cNvPr>
        <xdr:cNvSpPr/>
      </xdr:nvSpPr>
      <xdr:spPr>
        <a:xfrm>
          <a:off x="18735040" y="178562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137161</xdr:rowOff>
    </xdr:from>
    <xdr:to>
      <xdr:col>116</xdr:col>
      <xdr:colOff>63500</xdr:colOff>
      <xdr:row>106</xdr:row>
      <xdr:rowOff>137161</xdr:rowOff>
    </xdr:to>
    <xdr:cxnSp macro="">
      <xdr:nvCxnSpPr>
        <xdr:cNvPr id="943" name="直線コネクタ 942">
          <a:extLst>
            <a:ext uri="{FF2B5EF4-FFF2-40B4-BE49-F238E27FC236}">
              <a16:creationId xmlns:a16="http://schemas.microsoft.com/office/drawing/2014/main" id="{51BB9665-0E68-41AD-991E-B26D4C3FAE2D}"/>
            </a:ext>
          </a:extLst>
        </xdr:cNvPr>
        <xdr:cNvCxnSpPr/>
      </xdr:nvCxnSpPr>
      <xdr:spPr>
        <a:xfrm>
          <a:off x="18778220" y="1790700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86361</xdr:rowOff>
    </xdr:from>
    <xdr:to>
      <xdr:col>107</xdr:col>
      <xdr:colOff>101600</xdr:colOff>
      <xdr:row>107</xdr:row>
      <xdr:rowOff>16511</xdr:rowOff>
    </xdr:to>
    <xdr:sp macro="" textlink="">
      <xdr:nvSpPr>
        <xdr:cNvPr id="944" name="楕円 943">
          <a:extLst>
            <a:ext uri="{FF2B5EF4-FFF2-40B4-BE49-F238E27FC236}">
              <a16:creationId xmlns:a16="http://schemas.microsoft.com/office/drawing/2014/main" id="{EC0545A0-0368-44A4-B062-CFC070189E23}"/>
            </a:ext>
          </a:extLst>
        </xdr:cNvPr>
        <xdr:cNvSpPr/>
      </xdr:nvSpPr>
      <xdr:spPr>
        <a:xfrm>
          <a:off x="17937480" y="17856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137161</xdr:rowOff>
    </xdr:from>
    <xdr:to>
      <xdr:col>111</xdr:col>
      <xdr:colOff>177800</xdr:colOff>
      <xdr:row>106</xdr:row>
      <xdr:rowOff>137161</xdr:rowOff>
    </xdr:to>
    <xdr:cxnSp macro="">
      <xdr:nvCxnSpPr>
        <xdr:cNvPr id="945" name="直線コネクタ 944">
          <a:extLst>
            <a:ext uri="{FF2B5EF4-FFF2-40B4-BE49-F238E27FC236}">
              <a16:creationId xmlns:a16="http://schemas.microsoft.com/office/drawing/2014/main" id="{0195CE83-A611-46D3-8CC3-987318324CC3}"/>
            </a:ext>
          </a:extLst>
        </xdr:cNvPr>
        <xdr:cNvCxnSpPr/>
      </xdr:nvCxnSpPr>
      <xdr:spPr>
        <a:xfrm>
          <a:off x="17988280" y="1790700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86361</xdr:rowOff>
    </xdr:from>
    <xdr:to>
      <xdr:col>102</xdr:col>
      <xdr:colOff>165100</xdr:colOff>
      <xdr:row>107</xdr:row>
      <xdr:rowOff>16511</xdr:rowOff>
    </xdr:to>
    <xdr:sp macro="" textlink="">
      <xdr:nvSpPr>
        <xdr:cNvPr id="946" name="楕円 945">
          <a:extLst>
            <a:ext uri="{FF2B5EF4-FFF2-40B4-BE49-F238E27FC236}">
              <a16:creationId xmlns:a16="http://schemas.microsoft.com/office/drawing/2014/main" id="{6F23950D-CE6D-480F-87F8-77D69DD4A41C}"/>
            </a:ext>
          </a:extLst>
        </xdr:cNvPr>
        <xdr:cNvSpPr/>
      </xdr:nvSpPr>
      <xdr:spPr>
        <a:xfrm>
          <a:off x="17162780" y="17856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137161</xdr:rowOff>
    </xdr:from>
    <xdr:to>
      <xdr:col>107</xdr:col>
      <xdr:colOff>50800</xdr:colOff>
      <xdr:row>106</xdr:row>
      <xdr:rowOff>137161</xdr:rowOff>
    </xdr:to>
    <xdr:cxnSp macro="">
      <xdr:nvCxnSpPr>
        <xdr:cNvPr id="947" name="直線コネクタ 946">
          <a:extLst>
            <a:ext uri="{FF2B5EF4-FFF2-40B4-BE49-F238E27FC236}">
              <a16:creationId xmlns:a16="http://schemas.microsoft.com/office/drawing/2014/main" id="{66A7F26B-FBD7-409B-A495-071E8E860894}"/>
            </a:ext>
          </a:extLst>
        </xdr:cNvPr>
        <xdr:cNvCxnSpPr/>
      </xdr:nvCxnSpPr>
      <xdr:spPr>
        <a:xfrm>
          <a:off x="17213580" y="1790700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86361</xdr:rowOff>
    </xdr:from>
    <xdr:to>
      <xdr:col>98</xdr:col>
      <xdr:colOff>38100</xdr:colOff>
      <xdr:row>107</xdr:row>
      <xdr:rowOff>16511</xdr:rowOff>
    </xdr:to>
    <xdr:sp macro="" textlink="">
      <xdr:nvSpPr>
        <xdr:cNvPr id="948" name="楕円 947">
          <a:extLst>
            <a:ext uri="{FF2B5EF4-FFF2-40B4-BE49-F238E27FC236}">
              <a16:creationId xmlns:a16="http://schemas.microsoft.com/office/drawing/2014/main" id="{752381C4-2D15-44BB-AD0C-3DE60CB8C57A}"/>
            </a:ext>
          </a:extLst>
        </xdr:cNvPr>
        <xdr:cNvSpPr/>
      </xdr:nvSpPr>
      <xdr:spPr>
        <a:xfrm>
          <a:off x="16388080" y="178562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137161</xdr:rowOff>
    </xdr:from>
    <xdr:to>
      <xdr:col>102</xdr:col>
      <xdr:colOff>114300</xdr:colOff>
      <xdr:row>106</xdr:row>
      <xdr:rowOff>137161</xdr:rowOff>
    </xdr:to>
    <xdr:cxnSp macro="">
      <xdr:nvCxnSpPr>
        <xdr:cNvPr id="949" name="直線コネクタ 948">
          <a:extLst>
            <a:ext uri="{FF2B5EF4-FFF2-40B4-BE49-F238E27FC236}">
              <a16:creationId xmlns:a16="http://schemas.microsoft.com/office/drawing/2014/main" id="{23462406-89ED-411F-A58A-FAF2C6428A56}"/>
            </a:ext>
          </a:extLst>
        </xdr:cNvPr>
        <xdr:cNvCxnSpPr/>
      </xdr:nvCxnSpPr>
      <xdr:spPr>
        <a:xfrm>
          <a:off x="16431260" y="1790700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109238</xdr:rowOff>
    </xdr:from>
    <xdr:ext cx="469744" cy="259045"/>
    <xdr:sp macro="" textlink="">
      <xdr:nvSpPr>
        <xdr:cNvPr id="950" name="n_1aveValue【庁舎】&#10;一人当たり面積">
          <a:extLst>
            <a:ext uri="{FF2B5EF4-FFF2-40B4-BE49-F238E27FC236}">
              <a16:creationId xmlns:a16="http://schemas.microsoft.com/office/drawing/2014/main" id="{859C86EB-AC30-43F0-8C9C-044FA9A9994D}"/>
            </a:ext>
          </a:extLst>
        </xdr:cNvPr>
        <xdr:cNvSpPr txBox="1"/>
      </xdr:nvSpPr>
      <xdr:spPr>
        <a:xfrm>
          <a:off x="1856112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128288</xdr:rowOff>
    </xdr:from>
    <xdr:ext cx="469744" cy="259045"/>
    <xdr:sp macro="" textlink="">
      <xdr:nvSpPr>
        <xdr:cNvPr id="951" name="n_2aveValue【庁舎】&#10;一人当たり面積">
          <a:extLst>
            <a:ext uri="{FF2B5EF4-FFF2-40B4-BE49-F238E27FC236}">
              <a16:creationId xmlns:a16="http://schemas.microsoft.com/office/drawing/2014/main" id="{B62946B6-4414-4BE7-B0CB-A40A383D34CD}"/>
            </a:ext>
          </a:extLst>
        </xdr:cNvPr>
        <xdr:cNvSpPr txBox="1"/>
      </xdr:nvSpPr>
      <xdr:spPr>
        <a:xfrm>
          <a:off x="17776267" y="1739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952" name="n_3aveValue【庁舎】&#10;一人当たり面積">
          <a:extLst>
            <a:ext uri="{FF2B5EF4-FFF2-40B4-BE49-F238E27FC236}">
              <a16:creationId xmlns:a16="http://schemas.microsoft.com/office/drawing/2014/main" id="{2493D854-1203-4C81-9960-0F71846DEF59}"/>
            </a:ext>
          </a:extLst>
        </xdr:cNvPr>
        <xdr:cNvSpPr txBox="1"/>
      </xdr:nvSpPr>
      <xdr:spPr>
        <a:xfrm>
          <a:off x="1700156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139716</xdr:rowOff>
    </xdr:from>
    <xdr:ext cx="469744" cy="259045"/>
    <xdr:sp macro="" textlink="">
      <xdr:nvSpPr>
        <xdr:cNvPr id="953" name="n_4aveValue【庁舎】&#10;一人当たり面積">
          <a:extLst>
            <a:ext uri="{FF2B5EF4-FFF2-40B4-BE49-F238E27FC236}">
              <a16:creationId xmlns:a16="http://schemas.microsoft.com/office/drawing/2014/main" id="{808BDFBF-AD5C-4FCA-975D-B587972F13B6}"/>
            </a:ext>
          </a:extLst>
        </xdr:cNvPr>
        <xdr:cNvSpPr txBox="1"/>
      </xdr:nvSpPr>
      <xdr:spPr>
        <a:xfrm>
          <a:off x="1622686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7638</xdr:rowOff>
    </xdr:from>
    <xdr:ext cx="469744" cy="259045"/>
    <xdr:sp macro="" textlink="">
      <xdr:nvSpPr>
        <xdr:cNvPr id="954" name="n_1mainValue【庁舎】&#10;一人当たり面積">
          <a:extLst>
            <a:ext uri="{FF2B5EF4-FFF2-40B4-BE49-F238E27FC236}">
              <a16:creationId xmlns:a16="http://schemas.microsoft.com/office/drawing/2014/main" id="{DD4C7774-369B-4A57-9FE1-0052081CD9B1}"/>
            </a:ext>
          </a:extLst>
        </xdr:cNvPr>
        <xdr:cNvSpPr txBox="1"/>
      </xdr:nvSpPr>
      <xdr:spPr>
        <a:xfrm>
          <a:off x="18561127" y="1794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7638</xdr:rowOff>
    </xdr:from>
    <xdr:ext cx="469744" cy="259045"/>
    <xdr:sp macro="" textlink="">
      <xdr:nvSpPr>
        <xdr:cNvPr id="955" name="n_2mainValue【庁舎】&#10;一人当たり面積">
          <a:extLst>
            <a:ext uri="{FF2B5EF4-FFF2-40B4-BE49-F238E27FC236}">
              <a16:creationId xmlns:a16="http://schemas.microsoft.com/office/drawing/2014/main" id="{091CA3DD-D9F7-4941-ACB3-AC2A98F3760E}"/>
            </a:ext>
          </a:extLst>
        </xdr:cNvPr>
        <xdr:cNvSpPr txBox="1"/>
      </xdr:nvSpPr>
      <xdr:spPr>
        <a:xfrm>
          <a:off x="17776267" y="1794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7638</xdr:rowOff>
    </xdr:from>
    <xdr:ext cx="469744" cy="259045"/>
    <xdr:sp macro="" textlink="">
      <xdr:nvSpPr>
        <xdr:cNvPr id="956" name="n_3mainValue【庁舎】&#10;一人当たり面積">
          <a:extLst>
            <a:ext uri="{FF2B5EF4-FFF2-40B4-BE49-F238E27FC236}">
              <a16:creationId xmlns:a16="http://schemas.microsoft.com/office/drawing/2014/main" id="{2D21E25F-D1F9-4B80-BDD4-6E180CA70007}"/>
            </a:ext>
          </a:extLst>
        </xdr:cNvPr>
        <xdr:cNvSpPr txBox="1"/>
      </xdr:nvSpPr>
      <xdr:spPr>
        <a:xfrm>
          <a:off x="17001567" y="1794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7638</xdr:rowOff>
    </xdr:from>
    <xdr:ext cx="469744" cy="259045"/>
    <xdr:sp macro="" textlink="">
      <xdr:nvSpPr>
        <xdr:cNvPr id="957" name="n_4mainValue【庁舎】&#10;一人当たり面積">
          <a:extLst>
            <a:ext uri="{FF2B5EF4-FFF2-40B4-BE49-F238E27FC236}">
              <a16:creationId xmlns:a16="http://schemas.microsoft.com/office/drawing/2014/main" id="{9FFB40EB-9BFF-4A72-A75A-0A6B1B9897F5}"/>
            </a:ext>
          </a:extLst>
        </xdr:cNvPr>
        <xdr:cNvSpPr txBox="1"/>
      </xdr:nvSpPr>
      <xdr:spPr>
        <a:xfrm>
          <a:off x="16226867" y="1794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742C4AC5-067F-4525-8D22-FD77A8FC08E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3EACB4FF-5CA4-4A7D-83DD-D850C54A96F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6E12E7DD-DDFC-4F0F-888A-248A70B3E752}"/>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一人当たりの各公共施設の面積などの指標は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を除き少なくなっており、人口から見るとコンパクトで効率的な行政運営を進めているといえる。類似団体内平均値と比較して、特に有形固定資産減価償却率が高くなっている施設は一般廃棄物処理施設（旧クリーンセンター）（</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％）となっているが、現在は近隣市で組織する一部事務組合が平成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年に竣工したクリーンセンターで共同処理を行っている。その他、体育館・プール（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％）なども、昭和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～平成元年度に整備しており、築年数は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年ほど経過している。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引き続き、公共施設等総合管理計画及び個別計画に基づき、計画的な保全を実施することで施設を長寿命化し、財政負担の軽減と平準化を図っていく。なお、行財政改革推進プランに基づき令和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年度に設置した公共施設長寿命化等検討会議のなかで、今後の大規模改修の優先順位や施設の適正規模及び適正配置などについて検討を行っている。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0.8" zeroHeight="1" x14ac:dyDescent="0.2"/>
  <cols>
    <col min="1" max="11" width="2.109375" style="170" customWidth="1"/>
    <col min="12" max="12" width="2.21875" style="170" customWidth="1"/>
    <col min="13" max="17" width="2.33203125" style="170" customWidth="1"/>
    <col min="18" max="119" width="2.109375" style="170" customWidth="1"/>
    <col min="120" max="16384" width="0" style="170" hidden="1"/>
  </cols>
  <sheetData>
    <row r="1" spans="1:119" ht="33" customHeight="1" x14ac:dyDescent="0.2">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1"/>
      <c r="DK1" s="171"/>
      <c r="DL1" s="171"/>
      <c r="DM1" s="171"/>
      <c r="DN1" s="171"/>
      <c r="DO1" s="171"/>
    </row>
    <row r="2" spans="1:119" ht="24" thickBot="1" x14ac:dyDescent="0.25">
      <c r="B2" s="172" t="s">
        <v>83</v>
      </c>
      <c r="C2" s="172"/>
      <c r="D2" s="173"/>
    </row>
    <row r="3" spans="1:119" ht="18.75" customHeight="1" thickBot="1" x14ac:dyDescent="0.25">
      <c r="A3" s="171"/>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2">
      <c r="A4" s="171"/>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43458783</v>
      </c>
      <c r="BO4" s="384"/>
      <c r="BP4" s="384"/>
      <c r="BQ4" s="384"/>
      <c r="BR4" s="384"/>
      <c r="BS4" s="384"/>
      <c r="BT4" s="384"/>
      <c r="BU4" s="385"/>
      <c r="BV4" s="383">
        <v>45167626</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11.8</v>
      </c>
      <c r="CU4" s="390"/>
      <c r="CV4" s="390"/>
      <c r="CW4" s="390"/>
      <c r="CX4" s="390"/>
      <c r="CY4" s="390"/>
      <c r="CZ4" s="390"/>
      <c r="DA4" s="391"/>
      <c r="DB4" s="389">
        <v>13.2</v>
      </c>
      <c r="DC4" s="390"/>
      <c r="DD4" s="390"/>
      <c r="DE4" s="390"/>
      <c r="DF4" s="390"/>
      <c r="DG4" s="390"/>
      <c r="DH4" s="390"/>
      <c r="DI4" s="391"/>
    </row>
    <row r="5" spans="1:119" ht="18.75" customHeight="1" x14ac:dyDescent="0.2">
      <c r="A5" s="171"/>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40716870</v>
      </c>
      <c r="BO5" s="421"/>
      <c r="BP5" s="421"/>
      <c r="BQ5" s="421"/>
      <c r="BR5" s="421"/>
      <c r="BS5" s="421"/>
      <c r="BT5" s="421"/>
      <c r="BU5" s="422"/>
      <c r="BV5" s="420">
        <v>42094516</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95.4</v>
      </c>
      <c r="CU5" s="418"/>
      <c r="CV5" s="418"/>
      <c r="CW5" s="418"/>
      <c r="CX5" s="418"/>
      <c r="CY5" s="418"/>
      <c r="CZ5" s="418"/>
      <c r="DA5" s="419"/>
      <c r="DB5" s="417">
        <v>92.4</v>
      </c>
      <c r="DC5" s="418"/>
      <c r="DD5" s="418"/>
      <c r="DE5" s="418"/>
      <c r="DF5" s="418"/>
      <c r="DG5" s="418"/>
      <c r="DH5" s="418"/>
      <c r="DI5" s="419"/>
    </row>
    <row r="6" spans="1:119" ht="18.75" customHeight="1" x14ac:dyDescent="0.2">
      <c r="A6" s="171"/>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2741913</v>
      </c>
      <c r="BO6" s="421"/>
      <c r="BP6" s="421"/>
      <c r="BQ6" s="421"/>
      <c r="BR6" s="421"/>
      <c r="BS6" s="421"/>
      <c r="BT6" s="421"/>
      <c r="BU6" s="422"/>
      <c r="BV6" s="420">
        <v>3073110</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97.8</v>
      </c>
      <c r="CU6" s="458"/>
      <c r="CV6" s="458"/>
      <c r="CW6" s="458"/>
      <c r="CX6" s="458"/>
      <c r="CY6" s="458"/>
      <c r="CZ6" s="458"/>
      <c r="DA6" s="459"/>
      <c r="DB6" s="457">
        <v>100.3</v>
      </c>
      <c r="DC6" s="458"/>
      <c r="DD6" s="458"/>
      <c r="DE6" s="458"/>
      <c r="DF6" s="458"/>
      <c r="DG6" s="458"/>
      <c r="DH6" s="458"/>
      <c r="DI6" s="459"/>
    </row>
    <row r="7" spans="1:119" ht="18.75" customHeight="1" x14ac:dyDescent="0.2">
      <c r="A7" s="171"/>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243450</v>
      </c>
      <c r="BO7" s="421"/>
      <c r="BP7" s="421"/>
      <c r="BQ7" s="421"/>
      <c r="BR7" s="421"/>
      <c r="BS7" s="421"/>
      <c r="BT7" s="421"/>
      <c r="BU7" s="422"/>
      <c r="BV7" s="420">
        <v>229038</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21109449</v>
      </c>
      <c r="CU7" s="421"/>
      <c r="CV7" s="421"/>
      <c r="CW7" s="421"/>
      <c r="CX7" s="421"/>
      <c r="CY7" s="421"/>
      <c r="CZ7" s="421"/>
      <c r="DA7" s="422"/>
      <c r="DB7" s="420">
        <v>21476419</v>
      </c>
      <c r="DC7" s="421"/>
      <c r="DD7" s="421"/>
      <c r="DE7" s="421"/>
      <c r="DF7" s="421"/>
      <c r="DG7" s="421"/>
      <c r="DH7" s="421"/>
      <c r="DI7" s="422"/>
    </row>
    <row r="8" spans="1:119" ht="18.75" customHeight="1" thickBot="1" x14ac:dyDescent="0.25">
      <c r="A8" s="171"/>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111</v>
      </c>
      <c r="AV8" s="453"/>
      <c r="AW8" s="453"/>
      <c r="AX8" s="453"/>
      <c r="AY8" s="454" t="s">
        <v>112</v>
      </c>
      <c r="AZ8" s="455"/>
      <c r="BA8" s="455"/>
      <c r="BB8" s="455"/>
      <c r="BC8" s="455"/>
      <c r="BD8" s="455"/>
      <c r="BE8" s="455"/>
      <c r="BF8" s="455"/>
      <c r="BG8" s="455"/>
      <c r="BH8" s="455"/>
      <c r="BI8" s="455"/>
      <c r="BJ8" s="455"/>
      <c r="BK8" s="455"/>
      <c r="BL8" s="455"/>
      <c r="BM8" s="456"/>
      <c r="BN8" s="420">
        <v>2498463</v>
      </c>
      <c r="BO8" s="421"/>
      <c r="BP8" s="421"/>
      <c r="BQ8" s="421"/>
      <c r="BR8" s="421"/>
      <c r="BS8" s="421"/>
      <c r="BT8" s="421"/>
      <c r="BU8" s="422"/>
      <c r="BV8" s="420">
        <v>2844072</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0.74</v>
      </c>
      <c r="CU8" s="461"/>
      <c r="CV8" s="461"/>
      <c r="CW8" s="461"/>
      <c r="CX8" s="461"/>
      <c r="CY8" s="461"/>
      <c r="CZ8" s="461"/>
      <c r="DA8" s="462"/>
      <c r="DB8" s="460">
        <v>0.76</v>
      </c>
      <c r="DC8" s="461"/>
      <c r="DD8" s="461"/>
      <c r="DE8" s="461"/>
      <c r="DF8" s="461"/>
      <c r="DG8" s="461"/>
      <c r="DH8" s="461"/>
      <c r="DI8" s="462"/>
    </row>
    <row r="9" spans="1:119" ht="18.75" customHeight="1" thickBot="1" x14ac:dyDescent="0.25">
      <c r="A9" s="171"/>
      <c r="B9" s="414" t="s">
        <v>114</v>
      </c>
      <c r="C9" s="415"/>
      <c r="D9" s="415"/>
      <c r="E9" s="415"/>
      <c r="F9" s="415"/>
      <c r="G9" s="415"/>
      <c r="H9" s="415"/>
      <c r="I9" s="415"/>
      <c r="J9" s="415"/>
      <c r="K9" s="463"/>
      <c r="L9" s="464" t="s">
        <v>115</v>
      </c>
      <c r="M9" s="465"/>
      <c r="N9" s="465"/>
      <c r="O9" s="465"/>
      <c r="P9" s="465"/>
      <c r="Q9" s="466"/>
      <c r="R9" s="467">
        <v>109932</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118</v>
      </c>
      <c r="AV9" s="453"/>
      <c r="AW9" s="453"/>
      <c r="AX9" s="453"/>
      <c r="AY9" s="454" t="s">
        <v>119</v>
      </c>
      <c r="AZ9" s="455"/>
      <c r="BA9" s="455"/>
      <c r="BB9" s="455"/>
      <c r="BC9" s="455"/>
      <c r="BD9" s="455"/>
      <c r="BE9" s="455"/>
      <c r="BF9" s="455"/>
      <c r="BG9" s="455"/>
      <c r="BH9" s="455"/>
      <c r="BI9" s="455"/>
      <c r="BJ9" s="455"/>
      <c r="BK9" s="455"/>
      <c r="BL9" s="455"/>
      <c r="BM9" s="456"/>
      <c r="BN9" s="420">
        <v>-345609</v>
      </c>
      <c r="BO9" s="421"/>
      <c r="BP9" s="421"/>
      <c r="BQ9" s="421"/>
      <c r="BR9" s="421"/>
      <c r="BS9" s="421"/>
      <c r="BT9" s="421"/>
      <c r="BU9" s="422"/>
      <c r="BV9" s="420">
        <v>1145708</v>
      </c>
      <c r="BW9" s="421"/>
      <c r="BX9" s="421"/>
      <c r="BY9" s="421"/>
      <c r="BZ9" s="421"/>
      <c r="CA9" s="421"/>
      <c r="CB9" s="421"/>
      <c r="CC9" s="422"/>
      <c r="CD9" s="423" t="s">
        <v>120</v>
      </c>
      <c r="CE9" s="424"/>
      <c r="CF9" s="424"/>
      <c r="CG9" s="424"/>
      <c r="CH9" s="424"/>
      <c r="CI9" s="424"/>
      <c r="CJ9" s="424"/>
      <c r="CK9" s="424"/>
      <c r="CL9" s="424"/>
      <c r="CM9" s="424"/>
      <c r="CN9" s="424"/>
      <c r="CO9" s="424"/>
      <c r="CP9" s="424"/>
      <c r="CQ9" s="424"/>
      <c r="CR9" s="424"/>
      <c r="CS9" s="425"/>
      <c r="CT9" s="417">
        <v>12.7</v>
      </c>
      <c r="CU9" s="418"/>
      <c r="CV9" s="418"/>
      <c r="CW9" s="418"/>
      <c r="CX9" s="418"/>
      <c r="CY9" s="418"/>
      <c r="CZ9" s="418"/>
      <c r="DA9" s="419"/>
      <c r="DB9" s="417">
        <v>12.7</v>
      </c>
      <c r="DC9" s="418"/>
      <c r="DD9" s="418"/>
      <c r="DE9" s="418"/>
      <c r="DF9" s="418"/>
      <c r="DG9" s="418"/>
      <c r="DH9" s="418"/>
      <c r="DI9" s="419"/>
    </row>
    <row r="10" spans="1:119" ht="18.75" customHeight="1" thickBot="1" x14ac:dyDescent="0.25">
      <c r="A10" s="171"/>
      <c r="B10" s="414"/>
      <c r="C10" s="415"/>
      <c r="D10" s="415"/>
      <c r="E10" s="415"/>
      <c r="F10" s="415"/>
      <c r="G10" s="415"/>
      <c r="H10" s="415"/>
      <c r="I10" s="415"/>
      <c r="J10" s="415"/>
      <c r="K10" s="463"/>
      <c r="L10" s="470" t="s">
        <v>121</v>
      </c>
      <c r="M10" s="450"/>
      <c r="N10" s="450"/>
      <c r="O10" s="450"/>
      <c r="P10" s="450"/>
      <c r="Q10" s="451"/>
      <c r="R10" s="471">
        <v>108917</v>
      </c>
      <c r="S10" s="472"/>
      <c r="T10" s="472"/>
      <c r="U10" s="472"/>
      <c r="V10" s="473"/>
      <c r="W10" s="408"/>
      <c r="X10" s="409"/>
      <c r="Y10" s="409"/>
      <c r="Z10" s="409"/>
      <c r="AA10" s="409"/>
      <c r="AB10" s="409"/>
      <c r="AC10" s="409"/>
      <c r="AD10" s="409"/>
      <c r="AE10" s="409"/>
      <c r="AF10" s="409"/>
      <c r="AG10" s="409"/>
      <c r="AH10" s="409"/>
      <c r="AI10" s="409"/>
      <c r="AJ10" s="409"/>
      <c r="AK10" s="409"/>
      <c r="AL10" s="412"/>
      <c r="AM10" s="449" t="s">
        <v>122</v>
      </c>
      <c r="AN10" s="450"/>
      <c r="AO10" s="450"/>
      <c r="AP10" s="450"/>
      <c r="AQ10" s="450"/>
      <c r="AR10" s="450"/>
      <c r="AS10" s="450"/>
      <c r="AT10" s="451"/>
      <c r="AU10" s="452" t="s">
        <v>118</v>
      </c>
      <c r="AV10" s="453"/>
      <c r="AW10" s="453"/>
      <c r="AX10" s="453"/>
      <c r="AY10" s="454" t="s">
        <v>123</v>
      </c>
      <c r="AZ10" s="455"/>
      <c r="BA10" s="455"/>
      <c r="BB10" s="455"/>
      <c r="BC10" s="455"/>
      <c r="BD10" s="455"/>
      <c r="BE10" s="455"/>
      <c r="BF10" s="455"/>
      <c r="BG10" s="455"/>
      <c r="BH10" s="455"/>
      <c r="BI10" s="455"/>
      <c r="BJ10" s="455"/>
      <c r="BK10" s="455"/>
      <c r="BL10" s="455"/>
      <c r="BM10" s="456"/>
      <c r="BN10" s="420">
        <v>1422044</v>
      </c>
      <c r="BO10" s="421"/>
      <c r="BP10" s="421"/>
      <c r="BQ10" s="421"/>
      <c r="BR10" s="421"/>
      <c r="BS10" s="421"/>
      <c r="BT10" s="421"/>
      <c r="BU10" s="422"/>
      <c r="BV10" s="420">
        <v>849236</v>
      </c>
      <c r="BW10" s="421"/>
      <c r="BX10" s="421"/>
      <c r="BY10" s="421"/>
      <c r="BZ10" s="421"/>
      <c r="CA10" s="421"/>
      <c r="CB10" s="421"/>
      <c r="CC10" s="422"/>
      <c r="CD10" s="174" t="s">
        <v>124</v>
      </c>
      <c r="CE10" s="175"/>
      <c r="CF10" s="175"/>
      <c r="CG10" s="175"/>
      <c r="CH10" s="175"/>
      <c r="CI10" s="175"/>
      <c r="CJ10" s="175"/>
      <c r="CK10" s="175"/>
      <c r="CL10" s="175"/>
      <c r="CM10" s="175"/>
      <c r="CN10" s="175"/>
      <c r="CO10" s="175"/>
      <c r="CP10" s="175"/>
      <c r="CQ10" s="175"/>
      <c r="CR10" s="175"/>
      <c r="CS10" s="176"/>
      <c r="CT10" s="177"/>
      <c r="CU10" s="178"/>
      <c r="CV10" s="178"/>
      <c r="CW10" s="178"/>
      <c r="CX10" s="178"/>
      <c r="CY10" s="178"/>
      <c r="CZ10" s="178"/>
      <c r="DA10" s="179"/>
      <c r="DB10" s="177"/>
      <c r="DC10" s="178"/>
      <c r="DD10" s="178"/>
      <c r="DE10" s="178"/>
      <c r="DF10" s="178"/>
      <c r="DG10" s="178"/>
      <c r="DH10" s="178"/>
      <c r="DI10" s="179"/>
    </row>
    <row r="11" spans="1:119" ht="18.75" customHeight="1" thickBot="1" x14ac:dyDescent="0.25">
      <c r="A11" s="171"/>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111</v>
      </c>
      <c r="AV11" s="453"/>
      <c r="AW11" s="453"/>
      <c r="AX11" s="453"/>
      <c r="AY11" s="454" t="s">
        <v>128</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130</v>
      </c>
      <c r="DC11" s="461"/>
      <c r="DD11" s="461"/>
      <c r="DE11" s="461"/>
      <c r="DF11" s="461"/>
      <c r="DG11" s="461"/>
      <c r="DH11" s="461"/>
      <c r="DI11" s="462"/>
    </row>
    <row r="12" spans="1:119" ht="18.75" customHeight="1" x14ac:dyDescent="0.2">
      <c r="A12" s="171"/>
      <c r="B12" s="480" t="s">
        <v>131</v>
      </c>
      <c r="C12" s="481"/>
      <c r="D12" s="481"/>
      <c r="E12" s="481"/>
      <c r="F12" s="481"/>
      <c r="G12" s="481"/>
      <c r="H12" s="481"/>
      <c r="I12" s="481"/>
      <c r="J12" s="481"/>
      <c r="K12" s="482"/>
      <c r="L12" s="489" t="s">
        <v>132</v>
      </c>
      <c r="M12" s="490"/>
      <c r="N12" s="490"/>
      <c r="O12" s="490"/>
      <c r="P12" s="490"/>
      <c r="Q12" s="491"/>
      <c r="R12" s="492">
        <v>109564</v>
      </c>
      <c r="S12" s="493"/>
      <c r="T12" s="493"/>
      <c r="U12" s="493"/>
      <c r="V12" s="494"/>
      <c r="W12" s="495" t="s">
        <v>1</v>
      </c>
      <c r="X12" s="453"/>
      <c r="Y12" s="453"/>
      <c r="Z12" s="453"/>
      <c r="AA12" s="453"/>
      <c r="AB12" s="496"/>
      <c r="AC12" s="497" t="s">
        <v>133</v>
      </c>
      <c r="AD12" s="498"/>
      <c r="AE12" s="498"/>
      <c r="AF12" s="498"/>
      <c r="AG12" s="499"/>
      <c r="AH12" s="497" t="s">
        <v>134</v>
      </c>
      <c r="AI12" s="498"/>
      <c r="AJ12" s="498"/>
      <c r="AK12" s="498"/>
      <c r="AL12" s="500"/>
      <c r="AM12" s="449" t="s">
        <v>135</v>
      </c>
      <c r="AN12" s="450"/>
      <c r="AO12" s="450"/>
      <c r="AP12" s="450"/>
      <c r="AQ12" s="450"/>
      <c r="AR12" s="450"/>
      <c r="AS12" s="450"/>
      <c r="AT12" s="451"/>
      <c r="AU12" s="452" t="s">
        <v>136</v>
      </c>
      <c r="AV12" s="453"/>
      <c r="AW12" s="453"/>
      <c r="AX12" s="453"/>
      <c r="AY12" s="454" t="s">
        <v>137</v>
      </c>
      <c r="AZ12" s="455"/>
      <c r="BA12" s="455"/>
      <c r="BB12" s="455"/>
      <c r="BC12" s="455"/>
      <c r="BD12" s="455"/>
      <c r="BE12" s="455"/>
      <c r="BF12" s="455"/>
      <c r="BG12" s="455"/>
      <c r="BH12" s="455"/>
      <c r="BI12" s="455"/>
      <c r="BJ12" s="455"/>
      <c r="BK12" s="455"/>
      <c r="BL12" s="455"/>
      <c r="BM12" s="456"/>
      <c r="BN12" s="420">
        <v>682760</v>
      </c>
      <c r="BO12" s="421"/>
      <c r="BP12" s="421"/>
      <c r="BQ12" s="421"/>
      <c r="BR12" s="421"/>
      <c r="BS12" s="421"/>
      <c r="BT12" s="421"/>
      <c r="BU12" s="422"/>
      <c r="BV12" s="420">
        <v>732062</v>
      </c>
      <c r="BW12" s="421"/>
      <c r="BX12" s="421"/>
      <c r="BY12" s="421"/>
      <c r="BZ12" s="421"/>
      <c r="CA12" s="421"/>
      <c r="CB12" s="421"/>
      <c r="CC12" s="422"/>
      <c r="CD12" s="423" t="s">
        <v>138</v>
      </c>
      <c r="CE12" s="424"/>
      <c r="CF12" s="424"/>
      <c r="CG12" s="424"/>
      <c r="CH12" s="424"/>
      <c r="CI12" s="424"/>
      <c r="CJ12" s="424"/>
      <c r="CK12" s="424"/>
      <c r="CL12" s="424"/>
      <c r="CM12" s="424"/>
      <c r="CN12" s="424"/>
      <c r="CO12" s="424"/>
      <c r="CP12" s="424"/>
      <c r="CQ12" s="424"/>
      <c r="CR12" s="424"/>
      <c r="CS12" s="425"/>
      <c r="CT12" s="460" t="s">
        <v>130</v>
      </c>
      <c r="CU12" s="461"/>
      <c r="CV12" s="461"/>
      <c r="CW12" s="461"/>
      <c r="CX12" s="461"/>
      <c r="CY12" s="461"/>
      <c r="CZ12" s="461"/>
      <c r="DA12" s="462"/>
      <c r="DB12" s="460" t="s">
        <v>139</v>
      </c>
      <c r="DC12" s="461"/>
      <c r="DD12" s="461"/>
      <c r="DE12" s="461"/>
      <c r="DF12" s="461"/>
      <c r="DG12" s="461"/>
      <c r="DH12" s="461"/>
      <c r="DI12" s="462"/>
    </row>
    <row r="13" spans="1:119" ht="18.75" customHeight="1" x14ac:dyDescent="0.2">
      <c r="A13" s="171"/>
      <c r="B13" s="483"/>
      <c r="C13" s="484"/>
      <c r="D13" s="484"/>
      <c r="E13" s="484"/>
      <c r="F13" s="484"/>
      <c r="G13" s="484"/>
      <c r="H13" s="484"/>
      <c r="I13" s="484"/>
      <c r="J13" s="484"/>
      <c r="K13" s="485"/>
      <c r="L13" s="180"/>
      <c r="M13" s="511" t="s">
        <v>140</v>
      </c>
      <c r="N13" s="512"/>
      <c r="O13" s="512"/>
      <c r="P13" s="512"/>
      <c r="Q13" s="513"/>
      <c r="R13" s="504">
        <v>107597</v>
      </c>
      <c r="S13" s="505"/>
      <c r="T13" s="505"/>
      <c r="U13" s="505"/>
      <c r="V13" s="506"/>
      <c r="W13" s="436" t="s">
        <v>141</v>
      </c>
      <c r="X13" s="437"/>
      <c r="Y13" s="437"/>
      <c r="Z13" s="437"/>
      <c r="AA13" s="437"/>
      <c r="AB13" s="427"/>
      <c r="AC13" s="471">
        <v>729</v>
      </c>
      <c r="AD13" s="472"/>
      <c r="AE13" s="472"/>
      <c r="AF13" s="472"/>
      <c r="AG13" s="514"/>
      <c r="AH13" s="471">
        <v>827</v>
      </c>
      <c r="AI13" s="472"/>
      <c r="AJ13" s="472"/>
      <c r="AK13" s="472"/>
      <c r="AL13" s="473"/>
      <c r="AM13" s="449" t="s">
        <v>142</v>
      </c>
      <c r="AN13" s="450"/>
      <c r="AO13" s="450"/>
      <c r="AP13" s="450"/>
      <c r="AQ13" s="450"/>
      <c r="AR13" s="450"/>
      <c r="AS13" s="450"/>
      <c r="AT13" s="451"/>
      <c r="AU13" s="452" t="s">
        <v>143</v>
      </c>
      <c r="AV13" s="453"/>
      <c r="AW13" s="453"/>
      <c r="AX13" s="453"/>
      <c r="AY13" s="454" t="s">
        <v>144</v>
      </c>
      <c r="AZ13" s="455"/>
      <c r="BA13" s="455"/>
      <c r="BB13" s="455"/>
      <c r="BC13" s="455"/>
      <c r="BD13" s="455"/>
      <c r="BE13" s="455"/>
      <c r="BF13" s="455"/>
      <c r="BG13" s="455"/>
      <c r="BH13" s="455"/>
      <c r="BI13" s="455"/>
      <c r="BJ13" s="455"/>
      <c r="BK13" s="455"/>
      <c r="BL13" s="455"/>
      <c r="BM13" s="456"/>
      <c r="BN13" s="420">
        <v>393675</v>
      </c>
      <c r="BO13" s="421"/>
      <c r="BP13" s="421"/>
      <c r="BQ13" s="421"/>
      <c r="BR13" s="421"/>
      <c r="BS13" s="421"/>
      <c r="BT13" s="421"/>
      <c r="BU13" s="422"/>
      <c r="BV13" s="420">
        <v>1262882</v>
      </c>
      <c r="BW13" s="421"/>
      <c r="BX13" s="421"/>
      <c r="BY13" s="421"/>
      <c r="BZ13" s="421"/>
      <c r="CA13" s="421"/>
      <c r="CB13" s="421"/>
      <c r="CC13" s="422"/>
      <c r="CD13" s="423" t="s">
        <v>145</v>
      </c>
      <c r="CE13" s="424"/>
      <c r="CF13" s="424"/>
      <c r="CG13" s="424"/>
      <c r="CH13" s="424"/>
      <c r="CI13" s="424"/>
      <c r="CJ13" s="424"/>
      <c r="CK13" s="424"/>
      <c r="CL13" s="424"/>
      <c r="CM13" s="424"/>
      <c r="CN13" s="424"/>
      <c r="CO13" s="424"/>
      <c r="CP13" s="424"/>
      <c r="CQ13" s="424"/>
      <c r="CR13" s="424"/>
      <c r="CS13" s="425"/>
      <c r="CT13" s="417">
        <v>4.9000000000000004</v>
      </c>
      <c r="CU13" s="418"/>
      <c r="CV13" s="418"/>
      <c r="CW13" s="418"/>
      <c r="CX13" s="418"/>
      <c r="CY13" s="418"/>
      <c r="CZ13" s="418"/>
      <c r="DA13" s="419"/>
      <c r="DB13" s="417">
        <v>4.7</v>
      </c>
      <c r="DC13" s="418"/>
      <c r="DD13" s="418"/>
      <c r="DE13" s="418"/>
      <c r="DF13" s="418"/>
      <c r="DG13" s="418"/>
      <c r="DH13" s="418"/>
      <c r="DI13" s="419"/>
    </row>
    <row r="14" spans="1:119" ht="18.75" customHeight="1" thickBot="1" x14ac:dyDescent="0.25">
      <c r="A14" s="171"/>
      <c r="B14" s="483"/>
      <c r="C14" s="484"/>
      <c r="D14" s="484"/>
      <c r="E14" s="484"/>
      <c r="F14" s="484"/>
      <c r="G14" s="484"/>
      <c r="H14" s="484"/>
      <c r="I14" s="484"/>
      <c r="J14" s="484"/>
      <c r="K14" s="485"/>
      <c r="L14" s="501" t="s">
        <v>146</v>
      </c>
      <c r="M14" s="502"/>
      <c r="N14" s="502"/>
      <c r="O14" s="502"/>
      <c r="P14" s="502"/>
      <c r="Q14" s="503"/>
      <c r="R14" s="504">
        <v>109871</v>
      </c>
      <c r="S14" s="505"/>
      <c r="T14" s="505"/>
      <c r="U14" s="505"/>
      <c r="V14" s="506"/>
      <c r="W14" s="410"/>
      <c r="X14" s="411"/>
      <c r="Y14" s="411"/>
      <c r="Z14" s="411"/>
      <c r="AA14" s="411"/>
      <c r="AB14" s="400"/>
      <c r="AC14" s="507">
        <v>1.6</v>
      </c>
      <c r="AD14" s="508"/>
      <c r="AE14" s="508"/>
      <c r="AF14" s="508"/>
      <c r="AG14" s="509"/>
      <c r="AH14" s="507">
        <v>1.7</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147</v>
      </c>
      <c r="CE14" s="516"/>
      <c r="CF14" s="516"/>
      <c r="CG14" s="516"/>
      <c r="CH14" s="516"/>
      <c r="CI14" s="516"/>
      <c r="CJ14" s="516"/>
      <c r="CK14" s="516"/>
      <c r="CL14" s="516"/>
      <c r="CM14" s="516"/>
      <c r="CN14" s="516"/>
      <c r="CO14" s="516"/>
      <c r="CP14" s="516"/>
      <c r="CQ14" s="516"/>
      <c r="CR14" s="516"/>
      <c r="CS14" s="517"/>
      <c r="CT14" s="518">
        <v>32.200000000000003</v>
      </c>
      <c r="CU14" s="519"/>
      <c r="CV14" s="519"/>
      <c r="CW14" s="519"/>
      <c r="CX14" s="519"/>
      <c r="CY14" s="519"/>
      <c r="CZ14" s="519"/>
      <c r="DA14" s="520"/>
      <c r="DB14" s="518">
        <v>36.799999999999997</v>
      </c>
      <c r="DC14" s="519"/>
      <c r="DD14" s="519"/>
      <c r="DE14" s="519"/>
      <c r="DF14" s="519"/>
      <c r="DG14" s="519"/>
      <c r="DH14" s="519"/>
      <c r="DI14" s="520"/>
    </row>
    <row r="15" spans="1:119" ht="18.75" customHeight="1" x14ac:dyDescent="0.2">
      <c r="A15" s="171"/>
      <c r="B15" s="483"/>
      <c r="C15" s="484"/>
      <c r="D15" s="484"/>
      <c r="E15" s="484"/>
      <c r="F15" s="484"/>
      <c r="G15" s="484"/>
      <c r="H15" s="484"/>
      <c r="I15" s="484"/>
      <c r="J15" s="484"/>
      <c r="K15" s="485"/>
      <c r="L15" s="180"/>
      <c r="M15" s="511" t="s">
        <v>148</v>
      </c>
      <c r="N15" s="512"/>
      <c r="O15" s="512"/>
      <c r="P15" s="512"/>
      <c r="Q15" s="513"/>
      <c r="R15" s="504">
        <v>108138</v>
      </c>
      <c r="S15" s="505"/>
      <c r="T15" s="505"/>
      <c r="U15" s="505"/>
      <c r="V15" s="506"/>
      <c r="W15" s="436" t="s">
        <v>149</v>
      </c>
      <c r="X15" s="437"/>
      <c r="Y15" s="437"/>
      <c r="Z15" s="437"/>
      <c r="AA15" s="437"/>
      <c r="AB15" s="427"/>
      <c r="AC15" s="471">
        <v>8450</v>
      </c>
      <c r="AD15" s="472"/>
      <c r="AE15" s="472"/>
      <c r="AF15" s="472"/>
      <c r="AG15" s="514"/>
      <c r="AH15" s="471">
        <v>9884</v>
      </c>
      <c r="AI15" s="472"/>
      <c r="AJ15" s="472"/>
      <c r="AK15" s="472"/>
      <c r="AL15" s="473"/>
      <c r="AM15" s="449"/>
      <c r="AN15" s="450"/>
      <c r="AO15" s="450"/>
      <c r="AP15" s="450"/>
      <c r="AQ15" s="450"/>
      <c r="AR15" s="450"/>
      <c r="AS15" s="450"/>
      <c r="AT15" s="451"/>
      <c r="AU15" s="452"/>
      <c r="AV15" s="453"/>
      <c r="AW15" s="453"/>
      <c r="AX15" s="453"/>
      <c r="AY15" s="380" t="s">
        <v>150</v>
      </c>
      <c r="AZ15" s="381"/>
      <c r="BA15" s="381"/>
      <c r="BB15" s="381"/>
      <c r="BC15" s="381"/>
      <c r="BD15" s="381"/>
      <c r="BE15" s="381"/>
      <c r="BF15" s="381"/>
      <c r="BG15" s="381"/>
      <c r="BH15" s="381"/>
      <c r="BI15" s="381"/>
      <c r="BJ15" s="381"/>
      <c r="BK15" s="381"/>
      <c r="BL15" s="381"/>
      <c r="BM15" s="382"/>
      <c r="BN15" s="383">
        <v>12528338</v>
      </c>
      <c r="BO15" s="384"/>
      <c r="BP15" s="384"/>
      <c r="BQ15" s="384"/>
      <c r="BR15" s="384"/>
      <c r="BS15" s="384"/>
      <c r="BT15" s="384"/>
      <c r="BU15" s="385"/>
      <c r="BV15" s="383">
        <v>12124207</v>
      </c>
      <c r="BW15" s="384"/>
      <c r="BX15" s="384"/>
      <c r="BY15" s="384"/>
      <c r="BZ15" s="384"/>
      <c r="CA15" s="384"/>
      <c r="CB15" s="384"/>
      <c r="CC15" s="385"/>
      <c r="CD15" s="521" t="s">
        <v>151</v>
      </c>
      <c r="CE15" s="522"/>
      <c r="CF15" s="522"/>
      <c r="CG15" s="522"/>
      <c r="CH15" s="522"/>
      <c r="CI15" s="522"/>
      <c r="CJ15" s="522"/>
      <c r="CK15" s="522"/>
      <c r="CL15" s="522"/>
      <c r="CM15" s="522"/>
      <c r="CN15" s="522"/>
      <c r="CO15" s="522"/>
      <c r="CP15" s="522"/>
      <c r="CQ15" s="522"/>
      <c r="CR15" s="522"/>
      <c r="CS15" s="523"/>
      <c r="CT15" s="181"/>
      <c r="CU15" s="182"/>
      <c r="CV15" s="182"/>
      <c r="CW15" s="182"/>
      <c r="CX15" s="182"/>
      <c r="CY15" s="182"/>
      <c r="CZ15" s="182"/>
      <c r="DA15" s="183"/>
      <c r="DB15" s="181"/>
      <c r="DC15" s="182"/>
      <c r="DD15" s="182"/>
      <c r="DE15" s="182"/>
      <c r="DF15" s="182"/>
      <c r="DG15" s="182"/>
      <c r="DH15" s="182"/>
      <c r="DI15" s="183"/>
    </row>
    <row r="16" spans="1:119" ht="18.75" customHeight="1" x14ac:dyDescent="0.2">
      <c r="A16" s="171"/>
      <c r="B16" s="483"/>
      <c r="C16" s="484"/>
      <c r="D16" s="484"/>
      <c r="E16" s="484"/>
      <c r="F16" s="484"/>
      <c r="G16" s="484"/>
      <c r="H16" s="484"/>
      <c r="I16" s="484"/>
      <c r="J16" s="484"/>
      <c r="K16" s="485"/>
      <c r="L16" s="501" t="s">
        <v>152</v>
      </c>
      <c r="M16" s="524"/>
      <c r="N16" s="524"/>
      <c r="O16" s="524"/>
      <c r="P16" s="524"/>
      <c r="Q16" s="525"/>
      <c r="R16" s="526" t="s">
        <v>153</v>
      </c>
      <c r="S16" s="527"/>
      <c r="T16" s="527"/>
      <c r="U16" s="527"/>
      <c r="V16" s="528"/>
      <c r="W16" s="410"/>
      <c r="X16" s="411"/>
      <c r="Y16" s="411"/>
      <c r="Z16" s="411"/>
      <c r="AA16" s="411"/>
      <c r="AB16" s="400"/>
      <c r="AC16" s="507">
        <v>18.600000000000001</v>
      </c>
      <c r="AD16" s="508"/>
      <c r="AE16" s="508"/>
      <c r="AF16" s="508"/>
      <c r="AG16" s="509"/>
      <c r="AH16" s="507">
        <v>20.7</v>
      </c>
      <c r="AI16" s="508"/>
      <c r="AJ16" s="508"/>
      <c r="AK16" s="508"/>
      <c r="AL16" s="510"/>
      <c r="AM16" s="449"/>
      <c r="AN16" s="450"/>
      <c r="AO16" s="450"/>
      <c r="AP16" s="450"/>
      <c r="AQ16" s="450"/>
      <c r="AR16" s="450"/>
      <c r="AS16" s="450"/>
      <c r="AT16" s="451"/>
      <c r="AU16" s="452"/>
      <c r="AV16" s="453"/>
      <c r="AW16" s="453"/>
      <c r="AX16" s="453"/>
      <c r="AY16" s="454" t="s">
        <v>154</v>
      </c>
      <c r="AZ16" s="455"/>
      <c r="BA16" s="455"/>
      <c r="BB16" s="455"/>
      <c r="BC16" s="455"/>
      <c r="BD16" s="455"/>
      <c r="BE16" s="455"/>
      <c r="BF16" s="455"/>
      <c r="BG16" s="455"/>
      <c r="BH16" s="455"/>
      <c r="BI16" s="455"/>
      <c r="BJ16" s="455"/>
      <c r="BK16" s="455"/>
      <c r="BL16" s="455"/>
      <c r="BM16" s="456"/>
      <c r="BN16" s="420">
        <v>17338536</v>
      </c>
      <c r="BO16" s="421"/>
      <c r="BP16" s="421"/>
      <c r="BQ16" s="421"/>
      <c r="BR16" s="421"/>
      <c r="BS16" s="421"/>
      <c r="BT16" s="421"/>
      <c r="BU16" s="422"/>
      <c r="BV16" s="420">
        <v>16546862</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1"/>
      <c r="B17" s="486"/>
      <c r="C17" s="487"/>
      <c r="D17" s="487"/>
      <c r="E17" s="487"/>
      <c r="F17" s="487"/>
      <c r="G17" s="487"/>
      <c r="H17" s="487"/>
      <c r="I17" s="487"/>
      <c r="J17" s="487"/>
      <c r="K17" s="488"/>
      <c r="L17" s="185"/>
      <c r="M17" s="531" t="s">
        <v>155</v>
      </c>
      <c r="N17" s="532"/>
      <c r="O17" s="532"/>
      <c r="P17" s="532"/>
      <c r="Q17" s="533"/>
      <c r="R17" s="526" t="s">
        <v>156</v>
      </c>
      <c r="S17" s="527"/>
      <c r="T17" s="527"/>
      <c r="U17" s="527"/>
      <c r="V17" s="528"/>
      <c r="W17" s="436" t="s">
        <v>157</v>
      </c>
      <c r="X17" s="437"/>
      <c r="Y17" s="437"/>
      <c r="Z17" s="437"/>
      <c r="AA17" s="437"/>
      <c r="AB17" s="427"/>
      <c r="AC17" s="471">
        <v>36211</v>
      </c>
      <c r="AD17" s="472"/>
      <c r="AE17" s="472"/>
      <c r="AF17" s="472"/>
      <c r="AG17" s="514"/>
      <c r="AH17" s="471">
        <v>36927</v>
      </c>
      <c r="AI17" s="472"/>
      <c r="AJ17" s="472"/>
      <c r="AK17" s="472"/>
      <c r="AL17" s="473"/>
      <c r="AM17" s="449"/>
      <c r="AN17" s="450"/>
      <c r="AO17" s="450"/>
      <c r="AP17" s="450"/>
      <c r="AQ17" s="450"/>
      <c r="AR17" s="450"/>
      <c r="AS17" s="450"/>
      <c r="AT17" s="451"/>
      <c r="AU17" s="452"/>
      <c r="AV17" s="453"/>
      <c r="AW17" s="453"/>
      <c r="AX17" s="453"/>
      <c r="AY17" s="454" t="s">
        <v>158</v>
      </c>
      <c r="AZ17" s="455"/>
      <c r="BA17" s="455"/>
      <c r="BB17" s="455"/>
      <c r="BC17" s="455"/>
      <c r="BD17" s="455"/>
      <c r="BE17" s="455"/>
      <c r="BF17" s="455"/>
      <c r="BG17" s="455"/>
      <c r="BH17" s="455"/>
      <c r="BI17" s="455"/>
      <c r="BJ17" s="455"/>
      <c r="BK17" s="455"/>
      <c r="BL17" s="455"/>
      <c r="BM17" s="456"/>
      <c r="BN17" s="420">
        <v>15780965</v>
      </c>
      <c r="BO17" s="421"/>
      <c r="BP17" s="421"/>
      <c r="BQ17" s="421"/>
      <c r="BR17" s="421"/>
      <c r="BS17" s="421"/>
      <c r="BT17" s="421"/>
      <c r="BU17" s="422"/>
      <c r="BV17" s="420">
        <v>15289490</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1"/>
      <c r="B18" s="542" t="s">
        <v>159</v>
      </c>
      <c r="C18" s="463"/>
      <c r="D18" s="463"/>
      <c r="E18" s="543"/>
      <c r="F18" s="543"/>
      <c r="G18" s="543"/>
      <c r="H18" s="543"/>
      <c r="I18" s="543"/>
      <c r="J18" s="543"/>
      <c r="K18" s="543"/>
      <c r="L18" s="544">
        <v>21.08</v>
      </c>
      <c r="M18" s="544"/>
      <c r="N18" s="544"/>
      <c r="O18" s="544"/>
      <c r="P18" s="544"/>
      <c r="Q18" s="544"/>
      <c r="R18" s="545"/>
      <c r="S18" s="545"/>
      <c r="T18" s="545"/>
      <c r="U18" s="545"/>
      <c r="V18" s="546"/>
      <c r="W18" s="438"/>
      <c r="X18" s="439"/>
      <c r="Y18" s="439"/>
      <c r="Z18" s="439"/>
      <c r="AA18" s="439"/>
      <c r="AB18" s="430"/>
      <c r="AC18" s="547">
        <v>79.8</v>
      </c>
      <c r="AD18" s="548"/>
      <c r="AE18" s="548"/>
      <c r="AF18" s="548"/>
      <c r="AG18" s="549"/>
      <c r="AH18" s="547">
        <v>77.5</v>
      </c>
      <c r="AI18" s="548"/>
      <c r="AJ18" s="548"/>
      <c r="AK18" s="548"/>
      <c r="AL18" s="550"/>
      <c r="AM18" s="449"/>
      <c r="AN18" s="450"/>
      <c r="AO18" s="450"/>
      <c r="AP18" s="450"/>
      <c r="AQ18" s="450"/>
      <c r="AR18" s="450"/>
      <c r="AS18" s="450"/>
      <c r="AT18" s="451"/>
      <c r="AU18" s="452"/>
      <c r="AV18" s="453"/>
      <c r="AW18" s="453"/>
      <c r="AX18" s="453"/>
      <c r="AY18" s="454" t="s">
        <v>160</v>
      </c>
      <c r="AZ18" s="455"/>
      <c r="BA18" s="455"/>
      <c r="BB18" s="455"/>
      <c r="BC18" s="455"/>
      <c r="BD18" s="455"/>
      <c r="BE18" s="455"/>
      <c r="BF18" s="455"/>
      <c r="BG18" s="455"/>
      <c r="BH18" s="455"/>
      <c r="BI18" s="455"/>
      <c r="BJ18" s="455"/>
      <c r="BK18" s="455"/>
      <c r="BL18" s="455"/>
      <c r="BM18" s="456"/>
      <c r="BN18" s="420">
        <v>20924916</v>
      </c>
      <c r="BO18" s="421"/>
      <c r="BP18" s="421"/>
      <c r="BQ18" s="421"/>
      <c r="BR18" s="421"/>
      <c r="BS18" s="421"/>
      <c r="BT18" s="421"/>
      <c r="BU18" s="422"/>
      <c r="BV18" s="420">
        <v>20825571</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1"/>
      <c r="B19" s="542" t="s">
        <v>161</v>
      </c>
      <c r="C19" s="463"/>
      <c r="D19" s="463"/>
      <c r="E19" s="543"/>
      <c r="F19" s="543"/>
      <c r="G19" s="543"/>
      <c r="H19" s="543"/>
      <c r="I19" s="543"/>
      <c r="J19" s="543"/>
      <c r="K19" s="543"/>
      <c r="L19" s="551">
        <v>5215</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162</v>
      </c>
      <c r="AZ19" s="455"/>
      <c r="BA19" s="455"/>
      <c r="BB19" s="455"/>
      <c r="BC19" s="455"/>
      <c r="BD19" s="455"/>
      <c r="BE19" s="455"/>
      <c r="BF19" s="455"/>
      <c r="BG19" s="455"/>
      <c r="BH19" s="455"/>
      <c r="BI19" s="455"/>
      <c r="BJ19" s="455"/>
      <c r="BK19" s="455"/>
      <c r="BL19" s="455"/>
      <c r="BM19" s="456"/>
      <c r="BN19" s="420">
        <v>29243545</v>
      </c>
      <c r="BO19" s="421"/>
      <c r="BP19" s="421"/>
      <c r="BQ19" s="421"/>
      <c r="BR19" s="421"/>
      <c r="BS19" s="421"/>
      <c r="BT19" s="421"/>
      <c r="BU19" s="422"/>
      <c r="BV19" s="420">
        <v>28664541</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1"/>
      <c r="B20" s="542" t="s">
        <v>163</v>
      </c>
      <c r="C20" s="463"/>
      <c r="D20" s="463"/>
      <c r="E20" s="543"/>
      <c r="F20" s="543"/>
      <c r="G20" s="543"/>
      <c r="H20" s="543"/>
      <c r="I20" s="543"/>
      <c r="J20" s="543"/>
      <c r="K20" s="543"/>
      <c r="L20" s="551">
        <v>47146</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1"/>
      <c r="B21" s="560" t="s">
        <v>164</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1"/>
      <c r="B22" s="590" t="s">
        <v>165</v>
      </c>
      <c r="C22" s="564"/>
      <c r="D22" s="565"/>
      <c r="E22" s="432" t="s">
        <v>1</v>
      </c>
      <c r="F22" s="437"/>
      <c r="G22" s="437"/>
      <c r="H22" s="437"/>
      <c r="I22" s="437"/>
      <c r="J22" s="437"/>
      <c r="K22" s="427"/>
      <c r="L22" s="432" t="s">
        <v>166</v>
      </c>
      <c r="M22" s="437"/>
      <c r="N22" s="437"/>
      <c r="O22" s="437"/>
      <c r="P22" s="427"/>
      <c r="Q22" s="595" t="s">
        <v>167</v>
      </c>
      <c r="R22" s="596"/>
      <c r="S22" s="596"/>
      <c r="T22" s="596"/>
      <c r="U22" s="596"/>
      <c r="V22" s="597"/>
      <c r="W22" s="563" t="s">
        <v>168</v>
      </c>
      <c r="X22" s="564"/>
      <c r="Y22" s="565"/>
      <c r="Z22" s="432" t="s">
        <v>1</v>
      </c>
      <c r="AA22" s="437"/>
      <c r="AB22" s="437"/>
      <c r="AC22" s="437"/>
      <c r="AD22" s="437"/>
      <c r="AE22" s="437"/>
      <c r="AF22" s="437"/>
      <c r="AG22" s="427"/>
      <c r="AH22" s="601" t="s">
        <v>169</v>
      </c>
      <c r="AI22" s="437"/>
      <c r="AJ22" s="437"/>
      <c r="AK22" s="437"/>
      <c r="AL22" s="427"/>
      <c r="AM22" s="601" t="s">
        <v>170</v>
      </c>
      <c r="AN22" s="602"/>
      <c r="AO22" s="602"/>
      <c r="AP22" s="602"/>
      <c r="AQ22" s="602"/>
      <c r="AR22" s="603"/>
      <c r="AS22" s="595" t="s">
        <v>167</v>
      </c>
      <c r="AT22" s="596"/>
      <c r="AU22" s="596"/>
      <c r="AV22" s="596"/>
      <c r="AW22" s="596"/>
      <c r="AX22" s="607"/>
      <c r="AY22" s="380" t="s">
        <v>171</v>
      </c>
      <c r="AZ22" s="381"/>
      <c r="BA22" s="381"/>
      <c r="BB22" s="381"/>
      <c r="BC22" s="381"/>
      <c r="BD22" s="381"/>
      <c r="BE22" s="381"/>
      <c r="BF22" s="381"/>
      <c r="BG22" s="381"/>
      <c r="BH22" s="381"/>
      <c r="BI22" s="381"/>
      <c r="BJ22" s="381"/>
      <c r="BK22" s="381"/>
      <c r="BL22" s="381"/>
      <c r="BM22" s="382"/>
      <c r="BN22" s="383">
        <v>36588585</v>
      </c>
      <c r="BO22" s="384"/>
      <c r="BP22" s="384"/>
      <c r="BQ22" s="384"/>
      <c r="BR22" s="384"/>
      <c r="BS22" s="384"/>
      <c r="BT22" s="384"/>
      <c r="BU22" s="385"/>
      <c r="BV22" s="383">
        <v>38146598</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1"/>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172</v>
      </c>
      <c r="AZ23" s="455"/>
      <c r="BA23" s="455"/>
      <c r="BB23" s="455"/>
      <c r="BC23" s="455"/>
      <c r="BD23" s="455"/>
      <c r="BE23" s="455"/>
      <c r="BF23" s="455"/>
      <c r="BG23" s="455"/>
      <c r="BH23" s="455"/>
      <c r="BI23" s="455"/>
      <c r="BJ23" s="455"/>
      <c r="BK23" s="455"/>
      <c r="BL23" s="455"/>
      <c r="BM23" s="456"/>
      <c r="BN23" s="420">
        <v>30530781</v>
      </c>
      <c r="BO23" s="421"/>
      <c r="BP23" s="421"/>
      <c r="BQ23" s="421"/>
      <c r="BR23" s="421"/>
      <c r="BS23" s="421"/>
      <c r="BT23" s="421"/>
      <c r="BU23" s="422"/>
      <c r="BV23" s="420">
        <v>32042254</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1"/>
      <c r="B24" s="591"/>
      <c r="C24" s="567"/>
      <c r="D24" s="568"/>
      <c r="E24" s="470" t="s">
        <v>173</v>
      </c>
      <c r="F24" s="450"/>
      <c r="G24" s="450"/>
      <c r="H24" s="450"/>
      <c r="I24" s="450"/>
      <c r="J24" s="450"/>
      <c r="K24" s="451"/>
      <c r="L24" s="471">
        <v>1</v>
      </c>
      <c r="M24" s="472"/>
      <c r="N24" s="472"/>
      <c r="O24" s="472"/>
      <c r="P24" s="514"/>
      <c r="Q24" s="471">
        <v>9000</v>
      </c>
      <c r="R24" s="472"/>
      <c r="S24" s="472"/>
      <c r="T24" s="472"/>
      <c r="U24" s="472"/>
      <c r="V24" s="514"/>
      <c r="W24" s="566"/>
      <c r="X24" s="567"/>
      <c r="Y24" s="568"/>
      <c r="Z24" s="470" t="s">
        <v>174</v>
      </c>
      <c r="AA24" s="450"/>
      <c r="AB24" s="450"/>
      <c r="AC24" s="450"/>
      <c r="AD24" s="450"/>
      <c r="AE24" s="450"/>
      <c r="AF24" s="450"/>
      <c r="AG24" s="451"/>
      <c r="AH24" s="471">
        <v>686</v>
      </c>
      <c r="AI24" s="472"/>
      <c r="AJ24" s="472"/>
      <c r="AK24" s="472"/>
      <c r="AL24" s="514"/>
      <c r="AM24" s="471">
        <v>2044280</v>
      </c>
      <c r="AN24" s="472"/>
      <c r="AO24" s="472"/>
      <c r="AP24" s="472"/>
      <c r="AQ24" s="472"/>
      <c r="AR24" s="514"/>
      <c r="AS24" s="471">
        <v>2980</v>
      </c>
      <c r="AT24" s="472"/>
      <c r="AU24" s="472"/>
      <c r="AV24" s="472"/>
      <c r="AW24" s="472"/>
      <c r="AX24" s="473"/>
      <c r="AY24" s="536" t="s">
        <v>175</v>
      </c>
      <c r="AZ24" s="537"/>
      <c r="BA24" s="537"/>
      <c r="BB24" s="537"/>
      <c r="BC24" s="537"/>
      <c r="BD24" s="537"/>
      <c r="BE24" s="537"/>
      <c r="BF24" s="537"/>
      <c r="BG24" s="537"/>
      <c r="BH24" s="537"/>
      <c r="BI24" s="537"/>
      <c r="BJ24" s="537"/>
      <c r="BK24" s="537"/>
      <c r="BL24" s="537"/>
      <c r="BM24" s="538"/>
      <c r="BN24" s="420">
        <v>19931334</v>
      </c>
      <c r="BO24" s="421"/>
      <c r="BP24" s="421"/>
      <c r="BQ24" s="421"/>
      <c r="BR24" s="421"/>
      <c r="BS24" s="421"/>
      <c r="BT24" s="421"/>
      <c r="BU24" s="422"/>
      <c r="BV24" s="420">
        <v>20575219</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1"/>
      <c r="B25" s="591"/>
      <c r="C25" s="567"/>
      <c r="D25" s="568"/>
      <c r="E25" s="470" t="s">
        <v>176</v>
      </c>
      <c r="F25" s="450"/>
      <c r="G25" s="450"/>
      <c r="H25" s="450"/>
      <c r="I25" s="450"/>
      <c r="J25" s="450"/>
      <c r="K25" s="451"/>
      <c r="L25" s="471">
        <v>1</v>
      </c>
      <c r="M25" s="472"/>
      <c r="N25" s="472"/>
      <c r="O25" s="472"/>
      <c r="P25" s="514"/>
      <c r="Q25" s="471">
        <v>7800</v>
      </c>
      <c r="R25" s="472"/>
      <c r="S25" s="472"/>
      <c r="T25" s="472"/>
      <c r="U25" s="472"/>
      <c r="V25" s="514"/>
      <c r="W25" s="566"/>
      <c r="X25" s="567"/>
      <c r="Y25" s="568"/>
      <c r="Z25" s="470" t="s">
        <v>177</v>
      </c>
      <c r="AA25" s="450"/>
      <c r="AB25" s="450"/>
      <c r="AC25" s="450"/>
      <c r="AD25" s="450"/>
      <c r="AE25" s="450"/>
      <c r="AF25" s="450"/>
      <c r="AG25" s="451"/>
      <c r="AH25" s="471">
        <v>145</v>
      </c>
      <c r="AI25" s="472"/>
      <c r="AJ25" s="472"/>
      <c r="AK25" s="472"/>
      <c r="AL25" s="514"/>
      <c r="AM25" s="471">
        <v>442975</v>
      </c>
      <c r="AN25" s="472"/>
      <c r="AO25" s="472"/>
      <c r="AP25" s="472"/>
      <c r="AQ25" s="472"/>
      <c r="AR25" s="514"/>
      <c r="AS25" s="471">
        <v>3055</v>
      </c>
      <c r="AT25" s="472"/>
      <c r="AU25" s="472"/>
      <c r="AV25" s="472"/>
      <c r="AW25" s="472"/>
      <c r="AX25" s="473"/>
      <c r="AY25" s="380" t="s">
        <v>178</v>
      </c>
      <c r="AZ25" s="381"/>
      <c r="BA25" s="381"/>
      <c r="BB25" s="381"/>
      <c r="BC25" s="381"/>
      <c r="BD25" s="381"/>
      <c r="BE25" s="381"/>
      <c r="BF25" s="381"/>
      <c r="BG25" s="381"/>
      <c r="BH25" s="381"/>
      <c r="BI25" s="381"/>
      <c r="BJ25" s="381"/>
      <c r="BK25" s="381"/>
      <c r="BL25" s="381"/>
      <c r="BM25" s="382"/>
      <c r="BN25" s="383">
        <v>4930914</v>
      </c>
      <c r="BO25" s="384"/>
      <c r="BP25" s="384"/>
      <c r="BQ25" s="384"/>
      <c r="BR25" s="384"/>
      <c r="BS25" s="384"/>
      <c r="BT25" s="384"/>
      <c r="BU25" s="385"/>
      <c r="BV25" s="383">
        <v>5864657</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1"/>
      <c r="B26" s="591"/>
      <c r="C26" s="567"/>
      <c r="D26" s="568"/>
      <c r="E26" s="470" t="s">
        <v>179</v>
      </c>
      <c r="F26" s="450"/>
      <c r="G26" s="450"/>
      <c r="H26" s="450"/>
      <c r="I26" s="450"/>
      <c r="J26" s="450"/>
      <c r="K26" s="451"/>
      <c r="L26" s="471">
        <v>1</v>
      </c>
      <c r="M26" s="472"/>
      <c r="N26" s="472"/>
      <c r="O26" s="472"/>
      <c r="P26" s="514"/>
      <c r="Q26" s="471">
        <v>7050</v>
      </c>
      <c r="R26" s="472"/>
      <c r="S26" s="472"/>
      <c r="T26" s="472"/>
      <c r="U26" s="472"/>
      <c r="V26" s="514"/>
      <c r="W26" s="566"/>
      <c r="X26" s="567"/>
      <c r="Y26" s="568"/>
      <c r="Z26" s="470" t="s">
        <v>180</v>
      </c>
      <c r="AA26" s="572"/>
      <c r="AB26" s="572"/>
      <c r="AC26" s="572"/>
      <c r="AD26" s="572"/>
      <c r="AE26" s="572"/>
      <c r="AF26" s="572"/>
      <c r="AG26" s="573"/>
      <c r="AH26" s="471">
        <v>5</v>
      </c>
      <c r="AI26" s="472"/>
      <c r="AJ26" s="472"/>
      <c r="AK26" s="472"/>
      <c r="AL26" s="514"/>
      <c r="AM26" s="471">
        <v>18995</v>
      </c>
      <c r="AN26" s="472"/>
      <c r="AO26" s="472"/>
      <c r="AP26" s="472"/>
      <c r="AQ26" s="472"/>
      <c r="AR26" s="514"/>
      <c r="AS26" s="471">
        <v>3799</v>
      </c>
      <c r="AT26" s="472"/>
      <c r="AU26" s="472"/>
      <c r="AV26" s="472"/>
      <c r="AW26" s="472"/>
      <c r="AX26" s="473"/>
      <c r="AY26" s="423" t="s">
        <v>181</v>
      </c>
      <c r="AZ26" s="424"/>
      <c r="BA26" s="424"/>
      <c r="BB26" s="424"/>
      <c r="BC26" s="424"/>
      <c r="BD26" s="424"/>
      <c r="BE26" s="424"/>
      <c r="BF26" s="424"/>
      <c r="BG26" s="424"/>
      <c r="BH26" s="424"/>
      <c r="BI26" s="424"/>
      <c r="BJ26" s="424"/>
      <c r="BK26" s="424"/>
      <c r="BL26" s="424"/>
      <c r="BM26" s="425"/>
      <c r="BN26" s="420" t="s">
        <v>130</v>
      </c>
      <c r="BO26" s="421"/>
      <c r="BP26" s="421"/>
      <c r="BQ26" s="421"/>
      <c r="BR26" s="421"/>
      <c r="BS26" s="421"/>
      <c r="BT26" s="421"/>
      <c r="BU26" s="422"/>
      <c r="BV26" s="420" t="s">
        <v>130</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1"/>
      <c r="B27" s="591"/>
      <c r="C27" s="567"/>
      <c r="D27" s="568"/>
      <c r="E27" s="470" t="s">
        <v>182</v>
      </c>
      <c r="F27" s="450"/>
      <c r="G27" s="450"/>
      <c r="H27" s="450"/>
      <c r="I27" s="450"/>
      <c r="J27" s="450"/>
      <c r="K27" s="451"/>
      <c r="L27" s="471">
        <v>1</v>
      </c>
      <c r="M27" s="472"/>
      <c r="N27" s="472"/>
      <c r="O27" s="472"/>
      <c r="P27" s="514"/>
      <c r="Q27" s="471">
        <v>5050</v>
      </c>
      <c r="R27" s="472"/>
      <c r="S27" s="472"/>
      <c r="T27" s="472"/>
      <c r="U27" s="472"/>
      <c r="V27" s="514"/>
      <c r="W27" s="566"/>
      <c r="X27" s="567"/>
      <c r="Y27" s="568"/>
      <c r="Z27" s="470" t="s">
        <v>183</v>
      </c>
      <c r="AA27" s="450"/>
      <c r="AB27" s="450"/>
      <c r="AC27" s="450"/>
      <c r="AD27" s="450"/>
      <c r="AE27" s="450"/>
      <c r="AF27" s="450"/>
      <c r="AG27" s="451"/>
      <c r="AH27" s="471">
        <v>12</v>
      </c>
      <c r="AI27" s="472"/>
      <c r="AJ27" s="472"/>
      <c r="AK27" s="472"/>
      <c r="AL27" s="514"/>
      <c r="AM27" s="471">
        <v>43968</v>
      </c>
      <c r="AN27" s="472"/>
      <c r="AO27" s="472"/>
      <c r="AP27" s="472"/>
      <c r="AQ27" s="472"/>
      <c r="AR27" s="514"/>
      <c r="AS27" s="471">
        <v>3664</v>
      </c>
      <c r="AT27" s="472"/>
      <c r="AU27" s="472"/>
      <c r="AV27" s="472"/>
      <c r="AW27" s="472"/>
      <c r="AX27" s="473"/>
      <c r="AY27" s="515" t="s">
        <v>184</v>
      </c>
      <c r="AZ27" s="516"/>
      <c r="BA27" s="516"/>
      <c r="BB27" s="516"/>
      <c r="BC27" s="516"/>
      <c r="BD27" s="516"/>
      <c r="BE27" s="516"/>
      <c r="BF27" s="516"/>
      <c r="BG27" s="516"/>
      <c r="BH27" s="516"/>
      <c r="BI27" s="516"/>
      <c r="BJ27" s="516"/>
      <c r="BK27" s="516"/>
      <c r="BL27" s="516"/>
      <c r="BM27" s="517"/>
      <c r="BN27" s="539">
        <v>1560000</v>
      </c>
      <c r="BO27" s="540"/>
      <c r="BP27" s="540"/>
      <c r="BQ27" s="540"/>
      <c r="BR27" s="540"/>
      <c r="BS27" s="540"/>
      <c r="BT27" s="540"/>
      <c r="BU27" s="541"/>
      <c r="BV27" s="539">
        <v>1560000</v>
      </c>
      <c r="BW27" s="540"/>
      <c r="BX27" s="540"/>
      <c r="BY27" s="540"/>
      <c r="BZ27" s="540"/>
      <c r="CA27" s="540"/>
      <c r="CB27" s="540"/>
      <c r="CC27" s="541"/>
      <c r="CD27" s="186"/>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1"/>
      <c r="B28" s="591"/>
      <c r="C28" s="567"/>
      <c r="D28" s="568"/>
      <c r="E28" s="470" t="s">
        <v>185</v>
      </c>
      <c r="F28" s="450"/>
      <c r="G28" s="450"/>
      <c r="H28" s="450"/>
      <c r="I28" s="450"/>
      <c r="J28" s="450"/>
      <c r="K28" s="451"/>
      <c r="L28" s="471">
        <v>1</v>
      </c>
      <c r="M28" s="472"/>
      <c r="N28" s="472"/>
      <c r="O28" s="472"/>
      <c r="P28" s="514"/>
      <c r="Q28" s="471">
        <v>4550</v>
      </c>
      <c r="R28" s="472"/>
      <c r="S28" s="472"/>
      <c r="T28" s="472"/>
      <c r="U28" s="472"/>
      <c r="V28" s="514"/>
      <c r="W28" s="566"/>
      <c r="X28" s="567"/>
      <c r="Y28" s="568"/>
      <c r="Z28" s="470" t="s">
        <v>186</v>
      </c>
      <c r="AA28" s="450"/>
      <c r="AB28" s="450"/>
      <c r="AC28" s="450"/>
      <c r="AD28" s="450"/>
      <c r="AE28" s="450"/>
      <c r="AF28" s="450"/>
      <c r="AG28" s="451"/>
      <c r="AH28" s="471" t="s">
        <v>187</v>
      </c>
      <c r="AI28" s="472"/>
      <c r="AJ28" s="472"/>
      <c r="AK28" s="472"/>
      <c r="AL28" s="514"/>
      <c r="AM28" s="471" t="s">
        <v>130</v>
      </c>
      <c r="AN28" s="472"/>
      <c r="AO28" s="472"/>
      <c r="AP28" s="472"/>
      <c r="AQ28" s="472"/>
      <c r="AR28" s="514"/>
      <c r="AS28" s="471" t="s">
        <v>139</v>
      </c>
      <c r="AT28" s="472"/>
      <c r="AU28" s="472"/>
      <c r="AV28" s="472"/>
      <c r="AW28" s="472"/>
      <c r="AX28" s="473"/>
      <c r="AY28" s="574" t="s">
        <v>188</v>
      </c>
      <c r="AZ28" s="575"/>
      <c r="BA28" s="575"/>
      <c r="BB28" s="576"/>
      <c r="BC28" s="380" t="s">
        <v>50</v>
      </c>
      <c r="BD28" s="381"/>
      <c r="BE28" s="381"/>
      <c r="BF28" s="381"/>
      <c r="BG28" s="381"/>
      <c r="BH28" s="381"/>
      <c r="BI28" s="381"/>
      <c r="BJ28" s="381"/>
      <c r="BK28" s="381"/>
      <c r="BL28" s="381"/>
      <c r="BM28" s="382"/>
      <c r="BN28" s="383">
        <v>2603727</v>
      </c>
      <c r="BO28" s="384"/>
      <c r="BP28" s="384"/>
      <c r="BQ28" s="384"/>
      <c r="BR28" s="384"/>
      <c r="BS28" s="384"/>
      <c r="BT28" s="384"/>
      <c r="BU28" s="385"/>
      <c r="BV28" s="383">
        <v>1864443</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1"/>
      <c r="B29" s="591"/>
      <c r="C29" s="567"/>
      <c r="D29" s="568"/>
      <c r="E29" s="470" t="s">
        <v>189</v>
      </c>
      <c r="F29" s="450"/>
      <c r="G29" s="450"/>
      <c r="H29" s="450"/>
      <c r="I29" s="450"/>
      <c r="J29" s="450"/>
      <c r="K29" s="451"/>
      <c r="L29" s="471">
        <v>22</v>
      </c>
      <c r="M29" s="472"/>
      <c r="N29" s="472"/>
      <c r="O29" s="472"/>
      <c r="P29" s="514"/>
      <c r="Q29" s="471">
        <v>4300</v>
      </c>
      <c r="R29" s="472"/>
      <c r="S29" s="472"/>
      <c r="T29" s="472"/>
      <c r="U29" s="472"/>
      <c r="V29" s="514"/>
      <c r="W29" s="569"/>
      <c r="X29" s="570"/>
      <c r="Y29" s="571"/>
      <c r="Z29" s="470" t="s">
        <v>190</v>
      </c>
      <c r="AA29" s="450"/>
      <c r="AB29" s="450"/>
      <c r="AC29" s="450"/>
      <c r="AD29" s="450"/>
      <c r="AE29" s="450"/>
      <c r="AF29" s="450"/>
      <c r="AG29" s="451"/>
      <c r="AH29" s="471">
        <v>698</v>
      </c>
      <c r="AI29" s="472"/>
      <c r="AJ29" s="472"/>
      <c r="AK29" s="472"/>
      <c r="AL29" s="514"/>
      <c r="AM29" s="471">
        <v>2088248</v>
      </c>
      <c r="AN29" s="472"/>
      <c r="AO29" s="472"/>
      <c r="AP29" s="472"/>
      <c r="AQ29" s="472"/>
      <c r="AR29" s="514"/>
      <c r="AS29" s="471">
        <v>2992</v>
      </c>
      <c r="AT29" s="472"/>
      <c r="AU29" s="472"/>
      <c r="AV29" s="472"/>
      <c r="AW29" s="472"/>
      <c r="AX29" s="473"/>
      <c r="AY29" s="577"/>
      <c r="AZ29" s="578"/>
      <c r="BA29" s="578"/>
      <c r="BB29" s="579"/>
      <c r="BC29" s="454" t="s">
        <v>191</v>
      </c>
      <c r="BD29" s="455"/>
      <c r="BE29" s="455"/>
      <c r="BF29" s="455"/>
      <c r="BG29" s="455"/>
      <c r="BH29" s="455"/>
      <c r="BI29" s="455"/>
      <c r="BJ29" s="455"/>
      <c r="BK29" s="455"/>
      <c r="BL29" s="455"/>
      <c r="BM29" s="456"/>
      <c r="BN29" s="420">
        <v>1611253</v>
      </c>
      <c r="BO29" s="421"/>
      <c r="BP29" s="421"/>
      <c r="BQ29" s="421"/>
      <c r="BR29" s="421"/>
      <c r="BS29" s="421"/>
      <c r="BT29" s="421"/>
      <c r="BU29" s="422"/>
      <c r="BV29" s="420">
        <v>2127696</v>
      </c>
      <c r="BW29" s="421"/>
      <c r="BX29" s="421"/>
      <c r="BY29" s="421"/>
      <c r="BZ29" s="421"/>
      <c r="CA29" s="421"/>
      <c r="CB29" s="421"/>
      <c r="CC29" s="422"/>
      <c r="CD29" s="186"/>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1"/>
      <c r="B30" s="592"/>
      <c r="C30" s="593"/>
      <c r="D30" s="594"/>
      <c r="E30" s="474"/>
      <c r="F30" s="475"/>
      <c r="G30" s="475"/>
      <c r="H30" s="475"/>
      <c r="I30" s="475"/>
      <c r="J30" s="475"/>
      <c r="K30" s="476"/>
      <c r="L30" s="584"/>
      <c r="M30" s="585"/>
      <c r="N30" s="585"/>
      <c r="O30" s="585"/>
      <c r="P30" s="586"/>
      <c r="Q30" s="584"/>
      <c r="R30" s="585"/>
      <c r="S30" s="585"/>
      <c r="T30" s="585"/>
      <c r="U30" s="585"/>
      <c r="V30" s="586"/>
      <c r="W30" s="587" t="s">
        <v>192</v>
      </c>
      <c r="X30" s="588"/>
      <c r="Y30" s="588"/>
      <c r="Z30" s="588"/>
      <c r="AA30" s="588"/>
      <c r="AB30" s="588"/>
      <c r="AC30" s="588"/>
      <c r="AD30" s="588"/>
      <c r="AE30" s="588"/>
      <c r="AF30" s="588"/>
      <c r="AG30" s="589"/>
      <c r="AH30" s="547">
        <v>101.6</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1194880</v>
      </c>
      <c r="BO30" s="540"/>
      <c r="BP30" s="540"/>
      <c r="BQ30" s="540"/>
      <c r="BR30" s="540"/>
      <c r="BS30" s="540"/>
      <c r="BT30" s="540"/>
      <c r="BU30" s="541"/>
      <c r="BV30" s="539">
        <v>845398</v>
      </c>
      <c r="BW30" s="540"/>
      <c r="BX30" s="540"/>
      <c r="BY30" s="540"/>
      <c r="BZ30" s="540"/>
      <c r="CA30" s="540"/>
      <c r="CB30" s="540"/>
      <c r="CC30" s="541"/>
      <c r="CD30" s="187"/>
      <c r="CE30" s="188"/>
      <c r="CF30" s="188"/>
      <c r="CG30" s="188"/>
      <c r="CH30" s="188"/>
      <c r="CI30" s="188"/>
      <c r="CJ30" s="188"/>
      <c r="CK30" s="188"/>
      <c r="CL30" s="188"/>
      <c r="CM30" s="188"/>
      <c r="CN30" s="188"/>
      <c r="CO30" s="188"/>
      <c r="CP30" s="188"/>
      <c r="CQ30" s="188"/>
      <c r="CR30" s="188"/>
      <c r="CS30" s="189"/>
      <c r="CT30" s="190"/>
      <c r="CU30" s="191"/>
      <c r="CV30" s="191"/>
      <c r="CW30" s="191"/>
      <c r="CX30" s="191"/>
      <c r="CY30" s="191"/>
      <c r="CZ30" s="191"/>
      <c r="DA30" s="192"/>
      <c r="DB30" s="190"/>
      <c r="DC30" s="191"/>
      <c r="DD30" s="191"/>
      <c r="DE30" s="191"/>
      <c r="DF30" s="191"/>
      <c r="DG30" s="191"/>
      <c r="DH30" s="191"/>
      <c r="DI30" s="192"/>
    </row>
    <row r="31" spans="1:113" ht="13.5" customHeight="1" x14ac:dyDescent="0.2">
      <c r="A31" s="171"/>
      <c r="B31" s="193"/>
      <c r="DI31" s="194"/>
    </row>
    <row r="32" spans="1:113" ht="13.5" customHeight="1" x14ac:dyDescent="0.2">
      <c r="A32" s="171"/>
      <c r="B32" s="195"/>
      <c r="C32" s="583" t="s">
        <v>193</v>
      </c>
      <c r="D32" s="583"/>
      <c r="E32" s="583"/>
      <c r="F32" s="583"/>
      <c r="G32" s="583"/>
      <c r="H32" s="583"/>
      <c r="I32" s="583"/>
      <c r="J32" s="583"/>
      <c r="K32" s="583"/>
      <c r="L32" s="583"/>
      <c r="M32" s="583"/>
      <c r="N32" s="583"/>
      <c r="O32" s="583"/>
      <c r="P32" s="583"/>
      <c r="Q32" s="583"/>
      <c r="R32" s="583"/>
      <c r="S32" s="583"/>
      <c r="U32" s="424" t="s">
        <v>194</v>
      </c>
      <c r="V32" s="424"/>
      <c r="W32" s="424"/>
      <c r="X32" s="424"/>
      <c r="Y32" s="424"/>
      <c r="Z32" s="424"/>
      <c r="AA32" s="424"/>
      <c r="AB32" s="424"/>
      <c r="AC32" s="424"/>
      <c r="AD32" s="424"/>
      <c r="AE32" s="424"/>
      <c r="AF32" s="424"/>
      <c r="AG32" s="424"/>
      <c r="AH32" s="424"/>
      <c r="AI32" s="424"/>
      <c r="AJ32" s="424"/>
      <c r="AK32" s="424"/>
      <c r="AM32" s="424" t="s">
        <v>195</v>
      </c>
      <c r="AN32" s="424"/>
      <c r="AO32" s="424"/>
      <c r="AP32" s="424"/>
      <c r="AQ32" s="424"/>
      <c r="AR32" s="424"/>
      <c r="AS32" s="424"/>
      <c r="AT32" s="424"/>
      <c r="AU32" s="424"/>
      <c r="AV32" s="424"/>
      <c r="AW32" s="424"/>
      <c r="AX32" s="424"/>
      <c r="AY32" s="424"/>
      <c r="AZ32" s="424"/>
      <c r="BA32" s="424"/>
      <c r="BB32" s="424"/>
      <c r="BC32" s="424"/>
      <c r="BE32" s="424" t="s">
        <v>196</v>
      </c>
      <c r="BF32" s="424"/>
      <c r="BG32" s="424"/>
      <c r="BH32" s="424"/>
      <c r="BI32" s="424"/>
      <c r="BJ32" s="424"/>
      <c r="BK32" s="424"/>
      <c r="BL32" s="424"/>
      <c r="BM32" s="424"/>
      <c r="BN32" s="424"/>
      <c r="BO32" s="424"/>
      <c r="BP32" s="424"/>
      <c r="BQ32" s="424"/>
      <c r="BR32" s="424"/>
      <c r="BS32" s="424"/>
      <c r="BT32" s="424"/>
      <c r="BU32" s="424"/>
      <c r="BW32" s="424" t="s">
        <v>197</v>
      </c>
      <c r="BX32" s="424"/>
      <c r="BY32" s="424"/>
      <c r="BZ32" s="424"/>
      <c r="CA32" s="424"/>
      <c r="CB32" s="424"/>
      <c r="CC32" s="424"/>
      <c r="CD32" s="424"/>
      <c r="CE32" s="424"/>
      <c r="CF32" s="424"/>
      <c r="CG32" s="424"/>
      <c r="CH32" s="424"/>
      <c r="CI32" s="424"/>
      <c r="CJ32" s="424"/>
      <c r="CK32" s="424"/>
      <c r="CL32" s="424"/>
      <c r="CM32" s="424"/>
      <c r="CO32" s="424" t="s">
        <v>198</v>
      </c>
      <c r="CP32" s="424"/>
      <c r="CQ32" s="424"/>
      <c r="CR32" s="424"/>
      <c r="CS32" s="424"/>
      <c r="CT32" s="424"/>
      <c r="CU32" s="424"/>
      <c r="CV32" s="424"/>
      <c r="CW32" s="424"/>
      <c r="CX32" s="424"/>
      <c r="CY32" s="424"/>
      <c r="CZ32" s="424"/>
      <c r="DA32" s="424"/>
      <c r="DB32" s="424"/>
      <c r="DC32" s="424"/>
      <c r="DD32" s="424"/>
      <c r="DE32" s="424"/>
      <c r="DI32" s="194"/>
    </row>
    <row r="33" spans="1:113" ht="13.5" customHeight="1" x14ac:dyDescent="0.2">
      <c r="A33" s="171"/>
      <c r="B33" s="195"/>
      <c r="C33" s="444" t="s">
        <v>199</v>
      </c>
      <c r="D33" s="444"/>
      <c r="E33" s="409" t="s">
        <v>200</v>
      </c>
      <c r="F33" s="409"/>
      <c r="G33" s="409"/>
      <c r="H33" s="409"/>
      <c r="I33" s="409"/>
      <c r="J33" s="409"/>
      <c r="K33" s="409"/>
      <c r="L33" s="409"/>
      <c r="M33" s="409"/>
      <c r="N33" s="409"/>
      <c r="O33" s="409"/>
      <c r="P33" s="409"/>
      <c r="Q33" s="409"/>
      <c r="R33" s="409"/>
      <c r="S33" s="409"/>
      <c r="T33" s="196"/>
      <c r="U33" s="444" t="s">
        <v>201</v>
      </c>
      <c r="V33" s="444"/>
      <c r="W33" s="409" t="s">
        <v>200</v>
      </c>
      <c r="X33" s="409"/>
      <c r="Y33" s="409"/>
      <c r="Z33" s="409"/>
      <c r="AA33" s="409"/>
      <c r="AB33" s="409"/>
      <c r="AC33" s="409"/>
      <c r="AD33" s="409"/>
      <c r="AE33" s="409"/>
      <c r="AF33" s="409"/>
      <c r="AG33" s="409"/>
      <c r="AH33" s="409"/>
      <c r="AI33" s="409"/>
      <c r="AJ33" s="409"/>
      <c r="AK33" s="409"/>
      <c r="AL33" s="196"/>
      <c r="AM33" s="444" t="s">
        <v>199</v>
      </c>
      <c r="AN33" s="444"/>
      <c r="AO33" s="409" t="s">
        <v>202</v>
      </c>
      <c r="AP33" s="409"/>
      <c r="AQ33" s="409"/>
      <c r="AR33" s="409"/>
      <c r="AS33" s="409"/>
      <c r="AT33" s="409"/>
      <c r="AU33" s="409"/>
      <c r="AV33" s="409"/>
      <c r="AW33" s="409"/>
      <c r="AX33" s="409"/>
      <c r="AY33" s="409"/>
      <c r="AZ33" s="409"/>
      <c r="BA33" s="409"/>
      <c r="BB33" s="409"/>
      <c r="BC33" s="409"/>
      <c r="BD33" s="197"/>
      <c r="BE33" s="409" t="s">
        <v>203</v>
      </c>
      <c r="BF33" s="409"/>
      <c r="BG33" s="409" t="s">
        <v>204</v>
      </c>
      <c r="BH33" s="409"/>
      <c r="BI33" s="409"/>
      <c r="BJ33" s="409"/>
      <c r="BK33" s="409"/>
      <c r="BL33" s="409"/>
      <c r="BM33" s="409"/>
      <c r="BN33" s="409"/>
      <c r="BO33" s="409"/>
      <c r="BP33" s="409"/>
      <c r="BQ33" s="409"/>
      <c r="BR33" s="409"/>
      <c r="BS33" s="409"/>
      <c r="BT33" s="409"/>
      <c r="BU33" s="409"/>
      <c r="BV33" s="197"/>
      <c r="BW33" s="444" t="s">
        <v>203</v>
      </c>
      <c r="BX33" s="444"/>
      <c r="BY33" s="409" t="s">
        <v>205</v>
      </c>
      <c r="BZ33" s="409"/>
      <c r="CA33" s="409"/>
      <c r="CB33" s="409"/>
      <c r="CC33" s="409"/>
      <c r="CD33" s="409"/>
      <c r="CE33" s="409"/>
      <c r="CF33" s="409"/>
      <c r="CG33" s="409"/>
      <c r="CH33" s="409"/>
      <c r="CI33" s="409"/>
      <c r="CJ33" s="409"/>
      <c r="CK33" s="409"/>
      <c r="CL33" s="409"/>
      <c r="CM33" s="409"/>
      <c r="CN33" s="196"/>
      <c r="CO33" s="444" t="s">
        <v>206</v>
      </c>
      <c r="CP33" s="444"/>
      <c r="CQ33" s="409" t="s">
        <v>207</v>
      </c>
      <c r="CR33" s="409"/>
      <c r="CS33" s="409"/>
      <c r="CT33" s="409"/>
      <c r="CU33" s="409"/>
      <c r="CV33" s="409"/>
      <c r="CW33" s="409"/>
      <c r="CX33" s="409"/>
      <c r="CY33" s="409"/>
      <c r="CZ33" s="409"/>
      <c r="DA33" s="409"/>
      <c r="DB33" s="409"/>
      <c r="DC33" s="409"/>
      <c r="DD33" s="409"/>
      <c r="DE33" s="409"/>
      <c r="DF33" s="196"/>
      <c r="DG33" s="609" t="s">
        <v>208</v>
      </c>
      <c r="DH33" s="609"/>
      <c r="DI33" s="198"/>
    </row>
    <row r="34" spans="1:113" ht="32.25" customHeight="1" x14ac:dyDescent="0.2">
      <c r="A34" s="171"/>
      <c r="B34" s="195"/>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1"/>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1"/>
      <c r="AM34" s="610">
        <f>IF(AO34="","",MAX(C34:D43,U34:V43)+1)</f>
        <v>5</v>
      </c>
      <c r="AN34" s="610"/>
      <c r="AO34" s="611" t="str">
        <f>IF('各会計、関係団体の財政状況及び健全化判断比率'!B31="","",'各会計、関係団体の財政状況及び健全化判断比率'!B31)</f>
        <v>下水道事業会計</v>
      </c>
      <c r="AP34" s="611"/>
      <c r="AQ34" s="611"/>
      <c r="AR34" s="611"/>
      <c r="AS34" s="611"/>
      <c r="AT34" s="611"/>
      <c r="AU34" s="611"/>
      <c r="AV34" s="611"/>
      <c r="AW34" s="611"/>
      <c r="AX34" s="611"/>
      <c r="AY34" s="611"/>
      <c r="AZ34" s="611"/>
      <c r="BA34" s="611"/>
      <c r="BB34" s="611"/>
      <c r="BC34" s="611"/>
      <c r="BD34" s="171"/>
      <c r="BE34" s="610" t="str">
        <f>IF(BG34="","",MAX(C34:D43,U34:V43,AM34:AN43)+1)</f>
        <v/>
      </c>
      <c r="BF34" s="610"/>
      <c r="BG34" s="611"/>
      <c r="BH34" s="611"/>
      <c r="BI34" s="611"/>
      <c r="BJ34" s="611"/>
      <c r="BK34" s="611"/>
      <c r="BL34" s="611"/>
      <c r="BM34" s="611"/>
      <c r="BN34" s="611"/>
      <c r="BO34" s="611"/>
      <c r="BP34" s="611"/>
      <c r="BQ34" s="611"/>
      <c r="BR34" s="611"/>
      <c r="BS34" s="611"/>
      <c r="BT34" s="611"/>
      <c r="BU34" s="611"/>
      <c r="BV34" s="171"/>
      <c r="BW34" s="610">
        <f>IF(BY34="","",MAX(C34:D43,U34:V43,AM34:AN43,BE34:BF43)+1)</f>
        <v>6</v>
      </c>
      <c r="BX34" s="610"/>
      <c r="BY34" s="611" t="str">
        <f>IF('各会計、関係団体の財政状況及び健全化判断比率'!B68="","",'各会計、関係団体の財政状況及び健全化判断比率'!B68)</f>
        <v>千葉県市町村総合事務組合（一般会計）</v>
      </c>
      <c r="BZ34" s="611"/>
      <c r="CA34" s="611"/>
      <c r="CB34" s="611"/>
      <c r="CC34" s="611"/>
      <c r="CD34" s="611"/>
      <c r="CE34" s="611"/>
      <c r="CF34" s="611"/>
      <c r="CG34" s="611"/>
      <c r="CH34" s="611"/>
      <c r="CI34" s="611"/>
      <c r="CJ34" s="611"/>
      <c r="CK34" s="611"/>
      <c r="CL34" s="611"/>
      <c r="CM34" s="611"/>
      <c r="CN34" s="171"/>
      <c r="CO34" s="610" t="str">
        <f>IF(CQ34="","",MAX(C34:D43,U34:V43,AM34:AN43,BE34:BF43,BW34:BX43)+1)</f>
        <v/>
      </c>
      <c r="CP34" s="610"/>
      <c r="CQ34" s="611" t="str">
        <f>IF('各会計、関係団体の財政状況及び健全化判断比率'!BS7="","",'各会計、関係団体の財政状況及び健全化判断比率'!BS7)</f>
        <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98"/>
    </row>
    <row r="35" spans="1:113" ht="32.25" customHeight="1" x14ac:dyDescent="0.2">
      <c r="A35" s="171"/>
      <c r="B35" s="195"/>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1"/>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1"/>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1"/>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1"/>
      <c r="BW35" s="610">
        <f t="shared" ref="BW35:BW43" si="2">IF(BY35="","",BW34+1)</f>
        <v>7</v>
      </c>
      <c r="BX35" s="610"/>
      <c r="BY35" s="611" t="str">
        <f>IF('各会計、関係団体の財政状況及び健全化判断比率'!B69="","",'各会計、関係団体の財政状況及び健全化判断比率'!B69)</f>
        <v>千葉県市町村総合事務組合（千葉県自治会館管理運営特別会計）</v>
      </c>
      <c r="BZ35" s="611"/>
      <c r="CA35" s="611"/>
      <c r="CB35" s="611"/>
      <c r="CC35" s="611"/>
      <c r="CD35" s="611"/>
      <c r="CE35" s="611"/>
      <c r="CF35" s="611"/>
      <c r="CG35" s="611"/>
      <c r="CH35" s="611"/>
      <c r="CI35" s="611"/>
      <c r="CJ35" s="611"/>
      <c r="CK35" s="611"/>
      <c r="CL35" s="611"/>
      <c r="CM35" s="611"/>
      <c r="CN35" s="171"/>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98"/>
    </row>
    <row r="36" spans="1:113" ht="32.25" customHeight="1" x14ac:dyDescent="0.2">
      <c r="A36" s="171"/>
      <c r="B36" s="195"/>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1"/>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1"/>
      <c r="AM36" s="610" t="str">
        <f t="shared" si="0"/>
        <v/>
      </c>
      <c r="AN36" s="610"/>
      <c r="AO36" s="611"/>
      <c r="AP36" s="611"/>
      <c r="AQ36" s="611"/>
      <c r="AR36" s="611"/>
      <c r="AS36" s="611"/>
      <c r="AT36" s="611"/>
      <c r="AU36" s="611"/>
      <c r="AV36" s="611"/>
      <c r="AW36" s="611"/>
      <c r="AX36" s="611"/>
      <c r="AY36" s="611"/>
      <c r="AZ36" s="611"/>
      <c r="BA36" s="611"/>
      <c r="BB36" s="611"/>
      <c r="BC36" s="611"/>
      <c r="BD36" s="171"/>
      <c r="BE36" s="610" t="str">
        <f t="shared" si="1"/>
        <v/>
      </c>
      <c r="BF36" s="610"/>
      <c r="BG36" s="611"/>
      <c r="BH36" s="611"/>
      <c r="BI36" s="611"/>
      <c r="BJ36" s="611"/>
      <c r="BK36" s="611"/>
      <c r="BL36" s="611"/>
      <c r="BM36" s="611"/>
      <c r="BN36" s="611"/>
      <c r="BO36" s="611"/>
      <c r="BP36" s="611"/>
      <c r="BQ36" s="611"/>
      <c r="BR36" s="611"/>
      <c r="BS36" s="611"/>
      <c r="BT36" s="611"/>
      <c r="BU36" s="611"/>
      <c r="BV36" s="171"/>
      <c r="BW36" s="610">
        <f t="shared" si="2"/>
        <v>8</v>
      </c>
      <c r="BX36" s="610"/>
      <c r="BY36" s="611" t="str">
        <f>IF('各会計、関係団体の財政状況及び健全化判断比率'!B70="","",'各会計、関係団体の財政状況及び健全化判断比率'!B70)</f>
        <v>千葉県市町村総合事務組合（千葉県自治研修センター特別会計）</v>
      </c>
      <c r="BZ36" s="611"/>
      <c r="CA36" s="611"/>
      <c r="CB36" s="611"/>
      <c r="CC36" s="611"/>
      <c r="CD36" s="611"/>
      <c r="CE36" s="611"/>
      <c r="CF36" s="611"/>
      <c r="CG36" s="611"/>
      <c r="CH36" s="611"/>
      <c r="CI36" s="611"/>
      <c r="CJ36" s="611"/>
      <c r="CK36" s="611"/>
      <c r="CL36" s="611"/>
      <c r="CM36" s="611"/>
      <c r="CN36" s="171"/>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98"/>
    </row>
    <row r="37" spans="1:113" ht="32.25" customHeight="1" x14ac:dyDescent="0.2">
      <c r="A37" s="171"/>
      <c r="B37" s="195"/>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1"/>
      <c r="U37" s="610" t="str">
        <f t="shared" si="4"/>
        <v/>
      </c>
      <c r="V37" s="610"/>
      <c r="W37" s="611"/>
      <c r="X37" s="611"/>
      <c r="Y37" s="611"/>
      <c r="Z37" s="611"/>
      <c r="AA37" s="611"/>
      <c r="AB37" s="611"/>
      <c r="AC37" s="611"/>
      <c r="AD37" s="611"/>
      <c r="AE37" s="611"/>
      <c r="AF37" s="611"/>
      <c r="AG37" s="611"/>
      <c r="AH37" s="611"/>
      <c r="AI37" s="611"/>
      <c r="AJ37" s="611"/>
      <c r="AK37" s="611"/>
      <c r="AL37" s="171"/>
      <c r="AM37" s="610" t="str">
        <f t="shared" si="0"/>
        <v/>
      </c>
      <c r="AN37" s="610"/>
      <c r="AO37" s="611"/>
      <c r="AP37" s="611"/>
      <c r="AQ37" s="611"/>
      <c r="AR37" s="611"/>
      <c r="AS37" s="611"/>
      <c r="AT37" s="611"/>
      <c r="AU37" s="611"/>
      <c r="AV37" s="611"/>
      <c r="AW37" s="611"/>
      <c r="AX37" s="611"/>
      <c r="AY37" s="611"/>
      <c r="AZ37" s="611"/>
      <c r="BA37" s="611"/>
      <c r="BB37" s="611"/>
      <c r="BC37" s="611"/>
      <c r="BD37" s="171"/>
      <c r="BE37" s="610" t="str">
        <f t="shared" si="1"/>
        <v/>
      </c>
      <c r="BF37" s="610"/>
      <c r="BG37" s="611"/>
      <c r="BH37" s="611"/>
      <c r="BI37" s="611"/>
      <c r="BJ37" s="611"/>
      <c r="BK37" s="611"/>
      <c r="BL37" s="611"/>
      <c r="BM37" s="611"/>
      <c r="BN37" s="611"/>
      <c r="BO37" s="611"/>
      <c r="BP37" s="611"/>
      <c r="BQ37" s="611"/>
      <c r="BR37" s="611"/>
      <c r="BS37" s="611"/>
      <c r="BT37" s="611"/>
      <c r="BU37" s="611"/>
      <c r="BV37" s="171"/>
      <c r="BW37" s="610">
        <f t="shared" si="2"/>
        <v>9</v>
      </c>
      <c r="BX37" s="610"/>
      <c r="BY37" s="611" t="str">
        <f>IF('各会計、関係団体の財政状況及び健全化判断比率'!B71="","",'各会計、関係団体の財政状況及び健全化判断比率'!B71)</f>
        <v>千葉県市町村総合事務組合（千葉県市町村交通災害共済特別会計）</v>
      </c>
      <c r="BZ37" s="611"/>
      <c r="CA37" s="611"/>
      <c r="CB37" s="611"/>
      <c r="CC37" s="611"/>
      <c r="CD37" s="611"/>
      <c r="CE37" s="611"/>
      <c r="CF37" s="611"/>
      <c r="CG37" s="611"/>
      <c r="CH37" s="611"/>
      <c r="CI37" s="611"/>
      <c r="CJ37" s="611"/>
      <c r="CK37" s="611"/>
      <c r="CL37" s="611"/>
      <c r="CM37" s="611"/>
      <c r="CN37" s="171"/>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98"/>
    </row>
    <row r="38" spans="1:113" ht="32.25" customHeight="1" x14ac:dyDescent="0.2">
      <c r="A38" s="171"/>
      <c r="B38" s="195"/>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1"/>
      <c r="U38" s="610" t="str">
        <f t="shared" si="4"/>
        <v/>
      </c>
      <c r="V38" s="610"/>
      <c r="W38" s="611"/>
      <c r="X38" s="611"/>
      <c r="Y38" s="611"/>
      <c r="Z38" s="611"/>
      <c r="AA38" s="611"/>
      <c r="AB38" s="611"/>
      <c r="AC38" s="611"/>
      <c r="AD38" s="611"/>
      <c r="AE38" s="611"/>
      <c r="AF38" s="611"/>
      <c r="AG38" s="611"/>
      <c r="AH38" s="611"/>
      <c r="AI38" s="611"/>
      <c r="AJ38" s="611"/>
      <c r="AK38" s="611"/>
      <c r="AL38" s="171"/>
      <c r="AM38" s="610" t="str">
        <f t="shared" si="0"/>
        <v/>
      </c>
      <c r="AN38" s="610"/>
      <c r="AO38" s="611"/>
      <c r="AP38" s="611"/>
      <c r="AQ38" s="611"/>
      <c r="AR38" s="611"/>
      <c r="AS38" s="611"/>
      <c r="AT38" s="611"/>
      <c r="AU38" s="611"/>
      <c r="AV38" s="611"/>
      <c r="AW38" s="611"/>
      <c r="AX38" s="611"/>
      <c r="AY38" s="611"/>
      <c r="AZ38" s="611"/>
      <c r="BA38" s="611"/>
      <c r="BB38" s="611"/>
      <c r="BC38" s="611"/>
      <c r="BD38" s="171"/>
      <c r="BE38" s="610" t="str">
        <f t="shared" si="1"/>
        <v/>
      </c>
      <c r="BF38" s="610"/>
      <c r="BG38" s="611"/>
      <c r="BH38" s="611"/>
      <c r="BI38" s="611"/>
      <c r="BJ38" s="611"/>
      <c r="BK38" s="611"/>
      <c r="BL38" s="611"/>
      <c r="BM38" s="611"/>
      <c r="BN38" s="611"/>
      <c r="BO38" s="611"/>
      <c r="BP38" s="611"/>
      <c r="BQ38" s="611"/>
      <c r="BR38" s="611"/>
      <c r="BS38" s="611"/>
      <c r="BT38" s="611"/>
      <c r="BU38" s="611"/>
      <c r="BV38" s="171"/>
      <c r="BW38" s="610">
        <f t="shared" si="2"/>
        <v>10</v>
      </c>
      <c r="BX38" s="610"/>
      <c r="BY38" s="611" t="str">
        <f>IF('各会計、関係団体の財政状況及び健全化判断比率'!B72="","",'各会計、関係団体の財政状況及び健全化判断比率'!B72)</f>
        <v>千葉県後期高齢者医療広域連合（一般会計）</v>
      </c>
      <c r="BZ38" s="611"/>
      <c r="CA38" s="611"/>
      <c r="CB38" s="611"/>
      <c r="CC38" s="611"/>
      <c r="CD38" s="611"/>
      <c r="CE38" s="611"/>
      <c r="CF38" s="611"/>
      <c r="CG38" s="611"/>
      <c r="CH38" s="611"/>
      <c r="CI38" s="611"/>
      <c r="CJ38" s="611"/>
      <c r="CK38" s="611"/>
      <c r="CL38" s="611"/>
      <c r="CM38" s="611"/>
      <c r="CN38" s="171"/>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98"/>
    </row>
    <row r="39" spans="1:113" ht="32.25" customHeight="1" x14ac:dyDescent="0.2">
      <c r="A39" s="171"/>
      <c r="B39" s="195"/>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1"/>
      <c r="U39" s="610" t="str">
        <f t="shared" si="4"/>
        <v/>
      </c>
      <c r="V39" s="610"/>
      <c r="W39" s="611"/>
      <c r="X39" s="611"/>
      <c r="Y39" s="611"/>
      <c r="Z39" s="611"/>
      <c r="AA39" s="611"/>
      <c r="AB39" s="611"/>
      <c r="AC39" s="611"/>
      <c r="AD39" s="611"/>
      <c r="AE39" s="611"/>
      <c r="AF39" s="611"/>
      <c r="AG39" s="611"/>
      <c r="AH39" s="611"/>
      <c r="AI39" s="611"/>
      <c r="AJ39" s="611"/>
      <c r="AK39" s="611"/>
      <c r="AL39" s="171"/>
      <c r="AM39" s="610" t="str">
        <f t="shared" si="0"/>
        <v/>
      </c>
      <c r="AN39" s="610"/>
      <c r="AO39" s="611"/>
      <c r="AP39" s="611"/>
      <c r="AQ39" s="611"/>
      <c r="AR39" s="611"/>
      <c r="AS39" s="611"/>
      <c r="AT39" s="611"/>
      <c r="AU39" s="611"/>
      <c r="AV39" s="611"/>
      <c r="AW39" s="611"/>
      <c r="AX39" s="611"/>
      <c r="AY39" s="611"/>
      <c r="AZ39" s="611"/>
      <c r="BA39" s="611"/>
      <c r="BB39" s="611"/>
      <c r="BC39" s="611"/>
      <c r="BD39" s="171"/>
      <c r="BE39" s="610" t="str">
        <f t="shared" si="1"/>
        <v/>
      </c>
      <c r="BF39" s="610"/>
      <c r="BG39" s="611"/>
      <c r="BH39" s="611"/>
      <c r="BI39" s="611"/>
      <c r="BJ39" s="611"/>
      <c r="BK39" s="611"/>
      <c r="BL39" s="611"/>
      <c r="BM39" s="611"/>
      <c r="BN39" s="611"/>
      <c r="BO39" s="611"/>
      <c r="BP39" s="611"/>
      <c r="BQ39" s="611"/>
      <c r="BR39" s="611"/>
      <c r="BS39" s="611"/>
      <c r="BT39" s="611"/>
      <c r="BU39" s="611"/>
      <c r="BV39" s="171"/>
      <c r="BW39" s="610">
        <f t="shared" si="2"/>
        <v>11</v>
      </c>
      <c r="BX39" s="610"/>
      <c r="BY39" s="611" t="str">
        <f>IF('各会計、関係団体の財政状況及び健全化判断比率'!B73="","",'各会計、関係団体の財政状況及び健全化判断比率'!B73)</f>
        <v>千葉県後期高齢者医療広域連合（後期高齢者医療特別会計）</v>
      </c>
      <c r="BZ39" s="611"/>
      <c r="CA39" s="611"/>
      <c r="CB39" s="611"/>
      <c r="CC39" s="611"/>
      <c r="CD39" s="611"/>
      <c r="CE39" s="611"/>
      <c r="CF39" s="611"/>
      <c r="CG39" s="611"/>
      <c r="CH39" s="611"/>
      <c r="CI39" s="611"/>
      <c r="CJ39" s="611"/>
      <c r="CK39" s="611"/>
      <c r="CL39" s="611"/>
      <c r="CM39" s="611"/>
      <c r="CN39" s="171"/>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98"/>
    </row>
    <row r="40" spans="1:113" ht="32.25" customHeight="1" x14ac:dyDescent="0.2">
      <c r="A40" s="171"/>
      <c r="B40" s="195"/>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1"/>
      <c r="U40" s="610" t="str">
        <f t="shared" si="4"/>
        <v/>
      </c>
      <c r="V40" s="610"/>
      <c r="W40" s="611"/>
      <c r="X40" s="611"/>
      <c r="Y40" s="611"/>
      <c r="Z40" s="611"/>
      <c r="AA40" s="611"/>
      <c r="AB40" s="611"/>
      <c r="AC40" s="611"/>
      <c r="AD40" s="611"/>
      <c r="AE40" s="611"/>
      <c r="AF40" s="611"/>
      <c r="AG40" s="611"/>
      <c r="AH40" s="611"/>
      <c r="AI40" s="611"/>
      <c r="AJ40" s="611"/>
      <c r="AK40" s="611"/>
      <c r="AL40" s="171"/>
      <c r="AM40" s="610" t="str">
        <f t="shared" si="0"/>
        <v/>
      </c>
      <c r="AN40" s="610"/>
      <c r="AO40" s="611"/>
      <c r="AP40" s="611"/>
      <c r="AQ40" s="611"/>
      <c r="AR40" s="611"/>
      <c r="AS40" s="611"/>
      <c r="AT40" s="611"/>
      <c r="AU40" s="611"/>
      <c r="AV40" s="611"/>
      <c r="AW40" s="611"/>
      <c r="AX40" s="611"/>
      <c r="AY40" s="611"/>
      <c r="AZ40" s="611"/>
      <c r="BA40" s="611"/>
      <c r="BB40" s="611"/>
      <c r="BC40" s="611"/>
      <c r="BD40" s="171"/>
      <c r="BE40" s="610" t="str">
        <f t="shared" si="1"/>
        <v/>
      </c>
      <c r="BF40" s="610"/>
      <c r="BG40" s="611"/>
      <c r="BH40" s="611"/>
      <c r="BI40" s="611"/>
      <c r="BJ40" s="611"/>
      <c r="BK40" s="611"/>
      <c r="BL40" s="611"/>
      <c r="BM40" s="611"/>
      <c r="BN40" s="611"/>
      <c r="BO40" s="611"/>
      <c r="BP40" s="611"/>
      <c r="BQ40" s="611"/>
      <c r="BR40" s="611"/>
      <c r="BS40" s="611"/>
      <c r="BT40" s="611"/>
      <c r="BU40" s="611"/>
      <c r="BV40" s="171"/>
      <c r="BW40" s="610">
        <f t="shared" si="2"/>
        <v>12</v>
      </c>
      <c r="BX40" s="610"/>
      <c r="BY40" s="611" t="str">
        <f>IF('各会計、関係団体の財政状況及び健全化判断比率'!B74="","",'各会計、関係団体の財政状況及び健全化判断比率'!B74)</f>
        <v>柏・白井・鎌ケ谷環境衛生組合（一般会計）</v>
      </c>
      <c r="BZ40" s="611"/>
      <c r="CA40" s="611"/>
      <c r="CB40" s="611"/>
      <c r="CC40" s="611"/>
      <c r="CD40" s="611"/>
      <c r="CE40" s="611"/>
      <c r="CF40" s="611"/>
      <c r="CG40" s="611"/>
      <c r="CH40" s="611"/>
      <c r="CI40" s="611"/>
      <c r="CJ40" s="611"/>
      <c r="CK40" s="611"/>
      <c r="CL40" s="611"/>
      <c r="CM40" s="611"/>
      <c r="CN40" s="171"/>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98"/>
    </row>
    <row r="41" spans="1:113" ht="32.25" customHeight="1" x14ac:dyDescent="0.2">
      <c r="A41" s="171"/>
      <c r="B41" s="195"/>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1"/>
      <c r="U41" s="610" t="str">
        <f t="shared" si="4"/>
        <v/>
      </c>
      <c r="V41" s="610"/>
      <c r="W41" s="611"/>
      <c r="X41" s="611"/>
      <c r="Y41" s="611"/>
      <c r="Z41" s="611"/>
      <c r="AA41" s="611"/>
      <c r="AB41" s="611"/>
      <c r="AC41" s="611"/>
      <c r="AD41" s="611"/>
      <c r="AE41" s="611"/>
      <c r="AF41" s="611"/>
      <c r="AG41" s="611"/>
      <c r="AH41" s="611"/>
      <c r="AI41" s="611"/>
      <c r="AJ41" s="611"/>
      <c r="AK41" s="611"/>
      <c r="AL41" s="171"/>
      <c r="AM41" s="610" t="str">
        <f t="shared" si="0"/>
        <v/>
      </c>
      <c r="AN41" s="610"/>
      <c r="AO41" s="611"/>
      <c r="AP41" s="611"/>
      <c r="AQ41" s="611"/>
      <c r="AR41" s="611"/>
      <c r="AS41" s="611"/>
      <c r="AT41" s="611"/>
      <c r="AU41" s="611"/>
      <c r="AV41" s="611"/>
      <c r="AW41" s="611"/>
      <c r="AX41" s="611"/>
      <c r="AY41" s="611"/>
      <c r="AZ41" s="611"/>
      <c r="BA41" s="611"/>
      <c r="BB41" s="611"/>
      <c r="BC41" s="611"/>
      <c r="BD41" s="171"/>
      <c r="BE41" s="610" t="str">
        <f t="shared" si="1"/>
        <v/>
      </c>
      <c r="BF41" s="610"/>
      <c r="BG41" s="611"/>
      <c r="BH41" s="611"/>
      <c r="BI41" s="611"/>
      <c r="BJ41" s="611"/>
      <c r="BK41" s="611"/>
      <c r="BL41" s="611"/>
      <c r="BM41" s="611"/>
      <c r="BN41" s="611"/>
      <c r="BO41" s="611"/>
      <c r="BP41" s="611"/>
      <c r="BQ41" s="611"/>
      <c r="BR41" s="611"/>
      <c r="BS41" s="611"/>
      <c r="BT41" s="611"/>
      <c r="BU41" s="611"/>
      <c r="BV41" s="171"/>
      <c r="BW41" s="610">
        <f t="shared" si="2"/>
        <v>13</v>
      </c>
      <c r="BX41" s="610"/>
      <c r="BY41" s="611" t="str">
        <f>IF('各会計、関係団体の財政状況及び健全化判断比率'!B75="","",'各会計、関係団体の財政状況及び健全化判断比率'!B75)</f>
        <v>四市複合事務組合（一般会計）</v>
      </c>
      <c r="BZ41" s="611"/>
      <c r="CA41" s="611"/>
      <c r="CB41" s="611"/>
      <c r="CC41" s="611"/>
      <c r="CD41" s="611"/>
      <c r="CE41" s="611"/>
      <c r="CF41" s="611"/>
      <c r="CG41" s="611"/>
      <c r="CH41" s="611"/>
      <c r="CI41" s="611"/>
      <c r="CJ41" s="611"/>
      <c r="CK41" s="611"/>
      <c r="CL41" s="611"/>
      <c r="CM41" s="611"/>
      <c r="CN41" s="171"/>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98"/>
    </row>
    <row r="42" spans="1:113" ht="32.25" customHeight="1" x14ac:dyDescent="0.2">
      <c r="B42" s="195"/>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1"/>
      <c r="U42" s="610" t="str">
        <f t="shared" si="4"/>
        <v/>
      </c>
      <c r="V42" s="610"/>
      <c r="W42" s="611"/>
      <c r="X42" s="611"/>
      <c r="Y42" s="611"/>
      <c r="Z42" s="611"/>
      <c r="AA42" s="611"/>
      <c r="AB42" s="611"/>
      <c r="AC42" s="611"/>
      <c r="AD42" s="611"/>
      <c r="AE42" s="611"/>
      <c r="AF42" s="611"/>
      <c r="AG42" s="611"/>
      <c r="AH42" s="611"/>
      <c r="AI42" s="611"/>
      <c r="AJ42" s="611"/>
      <c r="AK42" s="611"/>
      <c r="AL42" s="171"/>
      <c r="AM42" s="610" t="str">
        <f t="shared" si="0"/>
        <v/>
      </c>
      <c r="AN42" s="610"/>
      <c r="AO42" s="611"/>
      <c r="AP42" s="611"/>
      <c r="AQ42" s="611"/>
      <c r="AR42" s="611"/>
      <c r="AS42" s="611"/>
      <c r="AT42" s="611"/>
      <c r="AU42" s="611"/>
      <c r="AV42" s="611"/>
      <c r="AW42" s="611"/>
      <c r="AX42" s="611"/>
      <c r="AY42" s="611"/>
      <c r="AZ42" s="611"/>
      <c r="BA42" s="611"/>
      <c r="BB42" s="611"/>
      <c r="BC42" s="611"/>
      <c r="BD42" s="171"/>
      <c r="BE42" s="610" t="str">
        <f t="shared" si="1"/>
        <v/>
      </c>
      <c r="BF42" s="610"/>
      <c r="BG42" s="611"/>
      <c r="BH42" s="611"/>
      <c r="BI42" s="611"/>
      <c r="BJ42" s="611"/>
      <c r="BK42" s="611"/>
      <c r="BL42" s="611"/>
      <c r="BM42" s="611"/>
      <c r="BN42" s="611"/>
      <c r="BO42" s="611"/>
      <c r="BP42" s="611"/>
      <c r="BQ42" s="611"/>
      <c r="BR42" s="611"/>
      <c r="BS42" s="611"/>
      <c r="BT42" s="611"/>
      <c r="BU42" s="611"/>
      <c r="BV42" s="171"/>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1"/>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98"/>
    </row>
    <row r="43" spans="1:113" ht="32.25" customHeight="1" x14ac:dyDescent="0.2">
      <c r="B43" s="195"/>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1"/>
      <c r="U43" s="610" t="str">
        <f t="shared" si="4"/>
        <v/>
      </c>
      <c r="V43" s="610"/>
      <c r="W43" s="611"/>
      <c r="X43" s="611"/>
      <c r="Y43" s="611"/>
      <c r="Z43" s="611"/>
      <c r="AA43" s="611"/>
      <c r="AB43" s="611"/>
      <c r="AC43" s="611"/>
      <c r="AD43" s="611"/>
      <c r="AE43" s="611"/>
      <c r="AF43" s="611"/>
      <c r="AG43" s="611"/>
      <c r="AH43" s="611"/>
      <c r="AI43" s="611"/>
      <c r="AJ43" s="611"/>
      <c r="AK43" s="611"/>
      <c r="AL43" s="171"/>
      <c r="AM43" s="610" t="str">
        <f t="shared" si="0"/>
        <v/>
      </c>
      <c r="AN43" s="610"/>
      <c r="AO43" s="611"/>
      <c r="AP43" s="611"/>
      <c r="AQ43" s="611"/>
      <c r="AR43" s="611"/>
      <c r="AS43" s="611"/>
      <c r="AT43" s="611"/>
      <c r="AU43" s="611"/>
      <c r="AV43" s="611"/>
      <c r="AW43" s="611"/>
      <c r="AX43" s="611"/>
      <c r="AY43" s="611"/>
      <c r="AZ43" s="611"/>
      <c r="BA43" s="611"/>
      <c r="BB43" s="611"/>
      <c r="BC43" s="611"/>
      <c r="BD43" s="171"/>
      <c r="BE43" s="610" t="str">
        <f t="shared" si="1"/>
        <v/>
      </c>
      <c r="BF43" s="610"/>
      <c r="BG43" s="611"/>
      <c r="BH43" s="611"/>
      <c r="BI43" s="611"/>
      <c r="BJ43" s="611"/>
      <c r="BK43" s="611"/>
      <c r="BL43" s="611"/>
      <c r="BM43" s="611"/>
      <c r="BN43" s="611"/>
      <c r="BO43" s="611"/>
      <c r="BP43" s="611"/>
      <c r="BQ43" s="611"/>
      <c r="BR43" s="611"/>
      <c r="BS43" s="611"/>
      <c r="BT43" s="611"/>
      <c r="BU43" s="611"/>
      <c r="BV43" s="171"/>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1"/>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98"/>
    </row>
    <row r="44" spans="1:113" ht="13.5" customHeight="1" thickBot="1" x14ac:dyDescent="0.25">
      <c r="B44" s="199"/>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1"/>
    </row>
    <row r="45" spans="1:113" x14ac:dyDescent="0.2"/>
    <row r="46" spans="1:113" x14ac:dyDescent="0.2">
      <c r="B46" s="170" t="s">
        <v>209</v>
      </c>
      <c r="E46" s="613" t="s">
        <v>210</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211</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212</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213</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214</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215</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216</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217</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m7RGFLnDVYEPCUcxNPSyatVkDqm+xQ4v4i3zpeLTe49RQmIUM7Y7As6SXIQn+2nzHeAujrRzRBG1kYyzsi4J6Q==" saltValue="6UaEKYjXzG0SbIhPR2dsS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2"/>
  <cols>
    <col min="1" max="1" width="1.6640625" style="204" customWidth="1"/>
    <col min="2" max="2" width="2.33203125" style="204" customWidth="1"/>
    <col min="3" max="16" width="2.6640625" style="204" customWidth="1"/>
    <col min="17" max="17" width="2.33203125" style="204" customWidth="1"/>
    <col min="18" max="95" width="1.6640625" style="204" customWidth="1"/>
    <col min="96" max="133" width="1.6640625" style="216" customWidth="1"/>
    <col min="134" max="143" width="1.6640625" style="204" customWidth="1"/>
    <col min="144" max="16384" width="0" style="204"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615" t="s">
        <v>218</v>
      </c>
      <c r="DI1" s="616"/>
      <c r="DJ1" s="616"/>
      <c r="DK1" s="616"/>
      <c r="DL1" s="616"/>
      <c r="DM1" s="616"/>
      <c r="DN1" s="617"/>
      <c r="DO1" s="204"/>
      <c r="DP1" s="615" t="s">
        <v>219</v>
      </c>
      <c r="DQ1" s="616"/>
      <c r="DR1" s="616"/>
      <c r="DS1" s="616"/>
      <c r="DT1" s="616"/>
      <c r="DU1" s="616"/>
      <c r="DV1" s="616"/>
      <c r="DW1" s="616"/>
      <c r="DX1" s="616"/>
      <c r="DY1" s="616"/>
      <c r="DZ1" s="616"/>
      <c r="EA1" s="616"/>
      <c r="EB1" s="616"/>
      <c r="EC1" s="617"/>
      <c r="ED1" s="203"/>
      <c r="EE1" s="203"/>
      <c r="EF1" s="203"/>
      <c r="EG1" s="203"/>
      <c r="EH1" s="203"/>
      <c r="EI1" s="203"/>
      <c r="EJ1" s="203"/>
      <c r="EK1" s="203"/>
      <c r="EL1" s="203"/>
      <c r="EM1" s="203"/>
    </row>
    <row r="2" spans="2:143" ht="22.5" customHeight="1" x14ac:dyDescent="0.2">
      <c r="B2" s="205" t="s">
        <v>220</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row>
    <row r="3" spans="2:143" ht="11.25" customHeight="1" x14ac:dyDescent="0.2">
      <c r="B3" s="618" t="s">
        <v>221</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222</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223</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224</v>
      </c>
      <c r="S4" s="619"/>
      <c r="T4" s="619"/>
      <c r="U4" s="619"/>
      <c r="V4" s="619"/>
      <c r="W4" s="619"/>
      <c r="X4" s="619"/>
      <c r="Y4" s="620"/>
      <c r="Z4" s="618" t="s">
        <v>225</v>
      </c>
      <c r="AA4" s="619"/>
      <c r="AB4" s="619"/>
      <c r="AC4" s="620"/>
      <c r="AD4" s="618" t="s">
        <v>226</v>
      </c>
      <c r="AE4" s="619"/>
      <c r="AF4" s="619"/>
      <c r="AG4" s="619"/>
      <c r="AH4" s="619"/>
      <c r="AI4" s="619"/>
      <c r="AJ4" s="619"/>
      <c r="AK4" s="620"/>
      <c r="AL4" s="618" t="s">
        <v>225</v>
      </c>
      <c r="AM4" s="619"/>
      <c r="AN4" s="619"/>
      <c r="AO4" s="620"/>
      <c r="AP4" s="621" t="s">
        <v>227</v>
      </c>
      <c r="AQ4" s="621"/>
      <c r="AR4" s="621"/>
      <c r="AS4" s="621"/>
      <c r="AT4" s="621"/>
      <c r="AU4" s="621"/>
      <c r="AV4" s="621"/>
      <c r="AW4" s="621"/>
      <c r="AX4" s="621"/>
      <c r="AY4" s="621"/>
      <c r="AZ4" s="621"/>
      <c r="BA4" s="621"/>
      <c r="BB4" s="621"/>
      <c r="BC4" s="621"/>
      <c r="BD4" s="621"/>
      <c r="BE4" s="621"/>
      <c r="BF4" s="621"/>
      <c r="BG4" s="621" t="s">
        <v>228</v>
      </c>
      <c r="BH4" s="621"/>
      <c r="BI4" s="621"/>
      <c r="BJ4" s="621"/>
      <c r="BK4" s="621"/>
      <c r="BL4" s="621"/>
      <c r="BM4" s="621"/>
      <c r="BN4" s="621"/>
      <c r="BO4" s="621" t="s">
        <v>225</v>
      </c>
      <c r="BP4" s="621"/>
      <c r="BQ4" s="621"/>
      <c r="BR4" s="621"/>
      <c r="BS4" s="621" t="s">
        <v>229</v>
      </c>
      <c r="BT4" s="621"/>
      <c r="BU4" s="621"/>
      <c r="BV4" s="621"/>
      <c r="BW4" s="621"/>
      <c r="BX4" s="621"/>
      <c r="BY4" s="621"/>
      <c r="BZ4" s="621"/>
      <c r="CA4" s="621"/>
      <c r="CB4" s="621"/>
      <c r="CD4" s="618" t="s">
        <v>230</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231</v>
      </c>
      <c r="C5" s="623"/>
      <c r="D5" s="623"/>
      <c r="E5" s="623"/>
      <c r="F5" s="623"/>
      <c r="G5" s="623"/>
      <c r="H5" s="623"/>
      <c r="I5" s="623"/>
      <c r="J5" s="623"/>
      <c r="K5" s="623"/>
      <c r="L5" s="623"/>
      <c r="M5" s="623"/>
      <c r="N5" s="623"/>
      <c r="O5" s="623"/>
      <c r="P5" s="623"/>
      <c r="Q5" s="624"/>
      <c r="R5" s="625">
        <v>14121185</v>
      </c>
      <c r="S5" s="626"/>
      <c r="T5" s="626"/>
      <c r="U5" s="626"/>
      <c r="V5" s="626"/>
      <c r="W5" s="626"/>
      <c r="X5" s="626"/>
      <c r="Y5" s="627"/>
      <c r="Z5" s="628">
        <v>32.5</v>
      </c>
      <c r="AA5" s="628"/>
      <c r="AB5" s="628"/>
      <c r="AC5" s="628"/>
      <c r="AD5" s="629">
        <v>13143610</v>
      </c>
      <c r="AE5" s="629"/>
      <c r="AF5" s="629"/>
      <c r="AG5" s="629"/>
      <c r="AH5" s="629"/>
      <c r="AI5" s="629"/>
      <c r="AJ5" s="629"/>
      <c r="AK5" s="629"/>
      <c r="AL5" s="630">
        <v>61.4</v>
      </c>
      <c r="AM5" s="631"/>
      <c r="AN5" s="631"/>
      <c r="AO5" s="632"/>
      <c r="AP5" s="622" t="s">
        <v>232</v>
      </c>
      <c r="AQ5" s="623"/>
      <c r="AR5" s="623"/>
      <c r="AS5" s="623"/>
      <c r="AT5" s="623"/>
      <c r="AU5" s="623"/>
      <c r="AV5" s="623"/>
      <c r="AW5" s="623"/>
      <c r="AX5" s="623"/>
      <c r="AY5" s="623"/>
      <c r="AZ5" s="623"/>
      <c r="BA5" s="623"/>
      <c r="BB5" s="623"/>
      <c r="BC5" s="623"/>
      <c r="BD5" s="623"/>
      <c r="BE5" s="623"/>
      <c r="BF5" s="624"/>
      <c r="BG5" s="636">
        <v>13143610</v>
      </c>
      <c r="BH5" s="637"/>
      <c r="BI5" s="637"/>
      <c r="BJ5" s="637"/>
      <c r="BK5" s="637"/>
      <c r="BL5" s="637"/>
      <c r="BM5" s="637"/>
      <c r="BN5" s="638"/>
      <c r="BO5" s="639">
        <v>93.1</v>
      </c>
      <c r="BP5" s="639"/>
      <c r="BQ5" s="639"/>
      <c r="BR5" s="639"/>
      <c r="BS5" s="640">
        <v>90305</v>
      </c>
      <c r="BT5" s="640"/>
      <c r="BU5" s="640"/>
      <c r="BV5" s="640"/>
      <c r="BW5" s="640"/>
      <c r="BX5" s="640"/>
      <c r="BY5" s="640"/>
      <c r="BZ5" s="640"/>
      <c r="CA5" s="640"/>
      <c r="CB5" s="644"/>
      <c r="CD5" s="618" t="s">
        <v>227</v>
      </c>
      <c r="CE5" s="619"/>
      <c r="CF5" s="619"/>
      <c r="CG5" s="619"/>
      <c r="CH5" s="619"/>
      <c r="CI5" s="619"/>
      <c r="CJ5" s="619"/>
      <c r="CK5" s="619"/>
      <c r="CL5" s="619"/>
      <c r="CM5" s="619"/>
      <c r="CN5" s="619"/>
      <c r="CO5" s="619"/>
      <c r="CP5" s="619"/>
      <c r="CQ5" s="620"/>
      <c r="CR5" s="618" t="s">
        <v>233</v>
      </c>
      <c r="CS5" s="619"/>
      <c r="CT5" s="619"/>
      <c r="CU5" s="619"/>
      <c r="CV5" s="619"/>
      <c r="CW5" s="619"/>
      <c r="CX5" s="619"/>
      <c r="CY5" s="620"/>
      <c r="CZ5" s="618" t="s">
        <v>225</v>
      </c>
      <c r="DA5" s="619"/>
      <c r="DB5" s="619"/>
      <c r="DC5" s="620"/>
      <c r="DD5" s="618" t="s">
        <v>234</v>
      </c>
      <c r="DE5" s="619"/>
      <c r="DF5" s="619"/>
      <c r="DG5" s="619"/>
      <c r="DH5" s="619"/>
      <c r="DI5" s="619"/>
      <c r="DJ5" s="619"/>
      <c r="DK5" s="619"/>
      <c r="DL5" s="619"/>
      <c r="DM5" s="619"/>
      <c r="DN5" s="619"/>
      <c r="DO5" s="619"/>
      <c r="DP5" s="620"/>
      <c r="DQ5" s="618" t="s">
        <v>235</v>
      </c>
      <c r="DR5" s="619"/>
      <c r="DS5" s="619"/>
      <c r="DT5" s="619"/>
      <c r="DU5" s="619"/>
      <c r="DV5" s="619"/>
      <c r="DW5" s="619"/>
      <c r="DX5" s="619"/>
      <c r="DY5" s="619"/>
      <c r="DZ5" s="619"/>
      <c r="EA5" s="619"/>
      <c r="EB5" s="619"/>
      <c r="EC5" s="620"/>
    </row>
    <row r="6" spans="2:143" ht="11.25" customHeight="1" x14ac:dyDescent="0.2">
      <c r="B6" s="633" t="s">
        <v>236</v>
      </c>
      <c r="C6" s="634"/>
      <c r="D6" s="634"/>
      <c r="E6" s="634"/>
      <c r="F6" s="634"/>
      <c r="G6" s="634"/>
      <c r="H6" s="634"/>
      <c r="I6" s="634"/>
      <c r="J6" s="634"/>
      <c r="K6" s="634"/>
      <c r="L6" s="634"/>
      <c r="M6" s="634"/>
      <c r="N6" s="634"/>
      <c r="O6" s="634"/>
      <c r="P6" s="634"/>
      <c r="Q6" s="635"/>
      <c r="R6" s="636">
        <v>184945</v>
      </c>
      <c r="S6" s="637"/>
      <c r="T6" s="637"/>
      <c r="U6" s="637"/>
      <c r="V6" s="637"/>
      <c r="W6" s="637"/>
      <c r="X6" s="637"/>
      <c r="Y6" s="638"/>
      <c r="Z6" s="639">
        <v>0.4</v>
      </c>
      <c r="AA6" s="639"/>
      <c r="AB6" s="639"/>
      <c r="AC6" s="639"/>
      <c r="AD6" s="640">
        <v>184945</v>
      </c>
      <c r="AE6" s="640"/>
      <c r="AF6" s="640"/>
      <c r="AG6" s="640"/>
      <c r="AH6" s="640"/>
      <c r="AI6" s="640"/>
      <c r="AJ6" s="640"/>
      <c r="AK6" s="640"/>
      <c r="AL6" s="641">
        <v>0.9</v>
      </c>
      <c r="AM6" s="642"/>
      <c r="AN6" s="642"/>
      <c r="AO6" s="643"/>
      <c r="AP6" s="633" t="s">
        <v>237</v>
      </c>
      <c r="AQ6" s="634"/>
      <c r="AR6" s="634"/>
      <c r="AS6" s="634"/>
      <c r="AT6" s="634"/>
      <c r="AU6" s="634"/>
      <c r="AV6" s="634"/>
      <c r="AW6" s="634"/>
      <c r="AX6" s="634"/>
      <c r="AY6" s="634"/>
      <c r="AZ6" s="634"/>
      <c r="BA6" s="634"/>
      <c r="BB6" s="634"/>
      <c r="BC6" s="634"/>
      <c r="BD6" s="634"/>
      <c r="BE6" s="634"/>
      <c r="BF6" s="635"/>
      <c r="BG6" s="636">
        <v>13143610</v>
      </c>
      <c r="BH6" s="637"/>
      <c r="BI6" s="637"/>
      <c r="BJ6" s="637"/>
      <c r="BK6" s="637"/>
      <c r="BL6" s="637"/>
      <c r="BM6" s="637"/>
      <c r="BN6" s="638"/>
      <c r="BO6" s="639">
        <v>93.1</v>
      </c>
      <c r="BP6" s="639"/>
      <c r="BQ6" s="639"/>
      <c r="BR6" s="639"/>
      <c r="BS6" s="640">
        <v>90305</v>
      </c>
      <c r="BT6" s="640"/>
      <c r="BU6" s="640"/>
      <c r="BV6" s="640"/>
      <c r="BW6" s="640"/>
      <c r="BX6" s="640"/>
      <c r="BY6" s="640"/>
      <c r="BZ6" s="640"/>
      <c r="CA6" s="640"/>
      <c r="CB6" s="644"/>
      <c r="CD6" s="622" t="s">
        <v>238</v>
      </c>
      <c r="CE6" s="623"/>
      <c r="CF6" s="623"/>
      <c r="CG6" s="623"/>
      <c r="CH6" s="623"/>
      <c r="CI6" s="623"/>
      <c r="CJ6" s="623"/>
      <c r="CK6" s="623"/>
      <c r="CL6" s="623"/>
      <c r="CM6" s="623"/>
      <c r="CN6" s="623"/>
      <c r="CO6" s="623"/>
      <c r="CP6" s="623"/>
      <c r="CQ6" s="624"/>
      <c r="CR6" s="636">
        <v>271786</v>
      </c>
      <c r="CS6" s="637"/>
      <c r="CT6" s="637"/>
      <c r="CU6" s="637"/>
      <c r="CV6" s="637"/>
      <c r="CW6" s="637"/>
      <c r="CX6" s="637"/>
      <c r="CY6" s="638"/>
      <c r="CZ6" s="630">
        <v>0.7</v>
      </c>
      <c r="DA6" s="631"/>
      <c r="DB6" s="631"/>
      <c r="DC6" s="647"/>
      <c r="DD6" s="645" t="s">
        <v>130</v>
      </c>
      <c r="DE6" s="637"/>
      <c r="DF6" s="637"/>
      <c r="DG6" s="637"/>
      <c r="DH6" s="637"/>
      <c r="DI6" s="637"/>
      <c r="DJ6" s="637"/>
      <c r="DK6" s="637"/>
      <c r="DL6" s="637"/>
      <c r="DM6" s="637"/>
      <c r="DN6" s="637"/>
      <c r="DO6" s="637"/>
      <c r="DP6" s="638"/>
      <c r="DQ6" s="645">
        <v>271786</v>
      </c>
      <c r="DR6" s="637"/>
      <c r="DS6" s="637"/>
      <c r="DT6" s="637"/>
      <c r="DU6" s="637"/>
      <c r="DV6" s="637"/>
      <c r="DW6" s="637"/>
      <c r="DX6" s="637"/>
      <c r="DY6" s="637"/>
      <c r="DZ6" s="637"/>
      <c r="EA6" s="637"/>
      <c r="EB6" s="637"/>
      <c r="EC6" s="646"/>
    </row>
    <row r="7" spans="2:143" ht="11.25" customHeight="1" x14ac:dyDescent="0.2">
      <c r="B7" s="633" t="s">
        <v>239</v>
      </c>
      <c r="C7" s="634"/>
      <c r="D7" s="634"/>
      <c r="E7" s="634"/>
      <c r="F7" s="634"/>
      <c r="G7" s="634"/>
      <c r="H7" s="634"/>
      <c r="I7" s="634"/>
      <c r="J7" s="634"/>
      <c r="K7" s="634"/>
      <c r="L7" s="634"/>
      <c r="M7" s="634"/>
      <c r="N7" s="634"/>
      <c r="O7" s="634"/>
      <c r="P7" s="634"/>
      <c r="Q7" s="635"/>
      <c r="R7" s="636">
        <v>10075</v>
      </c>
      <c r="S7" s="637"/>
      <c r="T7" s="637"/>
      <c r="U7" s="637"/>
      <c r="V7" s="637"/>
      <c r="W7" s="637"/>
      <c r="X7" s="637"/>
      <c r="Y7" s="638"/>
      <c r="Z7" s="639">
        <v>0</v>
      </c>
      <c r="AA7" s="639"/>
      <c r="AB7" s="639"/>
      <c r="AC7" s="639"/>
      <c r="AD7" s="640">
        <v>10075</v>
      </c>
      <c r="AE7" s="640"/>
      <c r="AF7" s="640"/>
      <c r="AG7" s="640"/>
      <c r="AH7" s="640"/>
      <c r="AI7" s="640"/>
      <c r="AJ7" s="640"/>
      <c r="AK7" s="640"/>
      <c r="AL7" s="641">
        <v>0</v>
      </c>
      <c r="AM7" s="642"/>
      <c r="AN7" s="642"/>
      <c r="AO7" s="643"/>
      <c r="AP7" s="633" t="s">
        <v>240</v>
      </c>
      <c r="AQ7" s="634"/>
      <c r="AR7" s="634"/>
      <c r="AS7" s="634"/>
      <c r="AT7" s="634"/>
      <c r="AU7" s="634"/>
      <c r="AV7" s="634"/>
      <c r="AW7" s="634"/>
      <c r="AX7" s="634"/>
      <c r="AY7" s="634"/>
      <c r="AZ7" s="634"/>
      <c r="BA7" s="634"/>
      <c r="BB7" s="634"/>
      <c r="BC7" s="634"/>
      <c r="BD7" s="634"/>
      <c r="BE7" s="634"/>
      <c r="BF7" s="635"/>
      <c r="BG7" s="636">
        <v>7105698</v>
      </c>
      <c r="BH7" s="637"/>
      <c r="BI7" s="637"/>
      <c r="BJ7" s="637"/>
      <c r="BK7" s="637"/>
      <c r="BL7" s="637"/>
      <c r="BM7" s="637"/>
      <c r="BN7" s="638"/>
      <c r="BO7" s="639">
        <v>50.3</v>
      </c>
      <c r="BP7" s="639"/>
      <c r="BQ7" s="639"/>
      <c r="BR7" s="639"/>
      <c r="BS7" s="640">
        <v>90305</v>
      </c>
      <c r="BT7" s="640"/>
      <c r="BU7" s="640"/>
      <c r="BV7" s="640"/>
      <c r="BW7" s="640"/>
      <c r="BX7" s="640"/>
      <c r="BY7" s="640"/>
      <c r="BZ7" s="640"/>
      <c r="CA7" s="640"/>
      <c r="CB7" s="644"/>
      <c r="CD7" s="633" t="s">
        <v>241</v>
      </c>
      <c r="CE7" s="634"/>
      <c r="CF7" s="634"/>
      <c r="CG7" s="634"/>
      <c r="CH7" s="634"/>
      <c r="CI7" s="634"/>
      <c r="CJ7" s="634"/>
      <c r="CK7" s="634"/>
      <c r="CL7" s="634"/>
      <c r="CM7" s="634"/>
      <c r="CN7" s="634"/>
      <c r="CO7" s="634"/>
      <c r="CP7" s="634"/>
      <c r="CQ7" s="635"/>
      <c r="CR7" s="636">
        <v>4791786</v>
      </c>
      <c r="CS7" s="637"/>
      <c r="CT7" s="637"/>
      <c r="CU7" s="637"/>
      <c r="CV7" s="637"/>
      <c r="CW7" s="637"/>
      <c r="CX7" s="637"/>
      <c r="CY7" s="638"/>
      <c r="CZ7" s="639">
        <v>11.8</v>
      </c>
      <c r="DA7" s="639"/>
      <c r="DB7" s="639"/>
      <c r="DC7" s="639"/>
      <c r="DD7" s="645">
        <v>31718</v>
      </c>
      <c r="DE7" s="637"/>
      <c r="DF7" s="637"/>
      <c r="DG7" s="637"/>
      <c r="DH7" s="637"/>
      <c r="DI7" s="637"/>
      <c r="DJ7" s="637"/>
      <c r="DK7" s="637"/>
      <c r="DL7" s="637"/>
      <c r="DM7" s="637"/>
      <c r="DN7" s="637"/>
      <c r="DO7" s="637"/>
      <c r="DP7" s="638"/>
      <c r="DQ7" s="645">
        <v>4354640</v>
      </c>
      <c r="DR7" s="637"/>
      <c r="DS7" s="637"/>
      <c r="DT7" s="637"/>
      <c r="DU7" s="637"/>
      <c r="DV7" s="637"/>
      <c r="DW7" s="637"/>
      <c r="DX7" s="637"/>
      <c r="DY7" s="637"/>
      <c r="DZ7" s="637"/>
      <c r="EA7" s="637"/>
      <c r="EB7" s="637"/>
      <c r="EC7" s="646"/>
    </row>
    <row r="8" spans="2:143" ht="11.25" customHeight="1" x14ac:dyDescent="0.2">
      <c r="B8" s="633" t="s">
        <v>242</v>
      </c>
      <c r="C8" s="634"/>
      <c r="D8" s="634"/>
      <c r="E8" s="634"/>
      <c r="F8" s="634"/>
      <c r="G8" s="634"/>
      <c r="H8" s="634"/>
      <c r="I8" s="634"/>
      <c r="J8" s="634"/>
      <c r="K8" s="634"/>
      <c r="L8" s="634"/>
      <c r="M8" s="634"/>
      <c r="N8" s="634"/>
      <c r="O8" s="634"/>
      <c r="P8" s="634"/>
      <c r="Q8" s="635"/>
      <c r="R8" s="636">
        <v>101766</v>
      </c>
      <c r="S8" s="637"/>
      <c r="T8" s="637"/>
      <c r="U8" s="637"/>
      <c r="V8" s="637"/>
      <c r="W8" s="637"/>
      <c r="X8" s="637"/>
      <c r="Y8" s="638"/>
      <c r="Z8" s="639">
        <v>0.2</v>
      </c>
      <c r="AA8" s="639"/>
      <c r="AB8" s="639"/>
      <c r="AC8" s="639"/>
      <c r="AD8" s="640">
        <v>101766</v>
      </c>
      <c r="AE8" s="640"/>
      <c r="AF8" s="640"/>
      <c r="AG8" s="640"/>
      <c r="AH8" s="640"/>
      <c r="AI8" s="640"/>
      <c r="AJ8" s="640"/>
      <c r="AK8" s="640"/>
      <c r="AL8" s="641">
        <v>0.5</v>
      </c>
      <c r="AM8" s="642"/>
      <c r="AN8" s="642"/>
      <c r="AO8" s="643"/>
      <c r="AP8" s="633" t="s">
        <v>243</v>
      </c>
      <c r="AQ8" s="634"/>
      <c r="AR8" s="634"/>
      <c r="AS8" s="634"/>
      <c r="AT8" s="634"/>
      <c r="AU8" s="634"/>
      <c r="AV8" s="634"/>
      <c r="AW8" s="634"/>
      <c r="AX8" s="634"/>
      <c r="AY8" s="634"/>
      <c r="AZ8" s="634"/>
      <c r="BA8" s="634"/>
      <c r="BB8" s="634"/>
      <c r="BC8" s="634"/>
      <c r="BD8" s="634"/>
      <c r="BE8" s="634"/>
      <c r="BF8" s="635"/>
      <c r="BG8" s="636">
        <v>200135</v>
      </c>
      <c r="BH8" s="637"/>
      <c r="BI8" s="637"/>
      <c r="BJ8" s="637"/>
      <c r="BK8" s="637"/>
      <c r="BL8" s="637"/>
      <c r="BM8" s="637"/>
      <c r="BN8" s="638"/>
      <c r="BO8" s="639">
        <v>1.4</v>
      </c>
      <c r="BP8" s="639"/>
      <c r="BQ8" s="639"/>
      <c r="BR8" s="639"/>
      <c r="BS8" s="640" t="s">
        <v>244</v>
      </c>
      <c r="BT8" s="640"/>
      <c r="BU8" s="640"/>
      <c r="BV8" s="640"/>
      <c r="BW8" s="640"/>
      <c r="BX8" s="640"/>
      <c r="BY8" s="640"/>
      <c r="BZ8" s="640"/>
      <c r="CA8" s="640"/>
      <c r="CB8" s="644"/>
      <c r="CD8" s="633" t="s">
        <v>245</v>
      </c>
      <c r="CE8" s="634"/>
      <c r="CF8" s="634"/>
      <c r="CG8" s="634"/>
      <c r="CH8" s="634"/>
      <c r="CI8" s="634"/>
      <c r="CJ8" s="634"/>
      <c r="CK8" s="634"/>
      <c r="CL8" s="634"/>
      <c r="CM8" s="634"/>
      <c r="CN8" s="634"/>
      <c r="CO8" s="634"/>
      <c r="CP8" s="634"/>
      <c r="CQ8" s="635"/>
      <c r="CR8" s="636">
        <v>17570286</v>
      </c>
      <c r="CS8" s="637"/>
      <c r="CT8" s="637"/>
      <c r="CU8" s="637"/>
      <c r="CV8" s="637"/>
      <c r="CW8" s="637"/>
      <c r="CX8" s="637"/>
      <c r="CY8" s="638"/>
      <c r="CZ8" s="639">
        <v>43.2</v>
      </c>
      <c r="DA8" s="639"/>
      <c r="DB8" s="639"/>
      <c r="DC8" s="639"/>
      <c r="DD8" s="645">
        <v>140595</v>
      </c>
      <c r="DE8" s="637"/>
      <c r="DF8" s="637"/>
      <c r="DG8" s="637"/>
      <c r="DH8" s="637"/>
      <c r="DI8" s="637"/>
      <c r="DJ8" s="637"/>
      <c r="DK8" s="637"/>
      <c r="DL8" s="637"/>
      <c r="DM8" s="637"/>
      <c r="DN8" s="637"/>
      <c r="DO8" s="637"/>
      <c r="DP8" s="638"/>
      <c r="DQ8" s="645">
        <v>8563933</v>
      </c>
      <c r="DR8" s="637"/>
      <c r="DS8" s="637"/>
      <c r="DT8" s="637"/>
      <c r="DU8" s="637"/>
      <c r="DV8" s="637"/>
      <c r="DW8" s="637"/>
      <c r="DX8" s="637"/>
      <c r="DY8" s="637"/>
      <c r="DZ8" s="637"/>
      <c r="EA8" s="637"/>
      <c r="EB8" s="637"/>
      <c r="EC8" s="646"/>
    </row>
    <row r="9" spans="2:143" ht="11.25" customHeight="1" x14ac:dyDescent="0.2">
      <c r="B9" s="633" t="s">
        <v>246</v>
      </c>
      <c r="C9" s="634"/>
      <c r="D9" s="634"/>
      <c r="E9" s="634"/>
      <c r="F9" s="634"/>
      <c r="G9" s="634"/>
      <c r="H9" s="634"/>
      <c r="I9" s="634"/>
      <c r="J9" s="634"/>
      <c r="K9" s="634"/>
      <c r="L9" s="634"/>
      <c r="M9" s="634"/>
      <c r="N9" s="634"/>
      <c r="O9" s="634"/>
      <c r="P9" s="634"/>
      <c r="Q9" s="635"/>
      <c r="R9" s="636">
        <v>81288</v>
      </c>
      <c r="S9" s="637"/>
      <c r="T9" s="637"/>
      <c r="U9" s="637"/>
      <c r="V9" s="637"/>
      <c r="W9" s="637"/>
      <c r="X9" s="637"/>
      <c r="Y9" s="638"/>
      <c r="Z9" s="639">
        <v>0.2</v>
      </c>
      <c r="AA9" s="639"/>
      <c r="AB9" s="639"/>
      <c r="AC9" s="639"/>
      <c r="AD9" s="640">
        <v>81288</v>
      </c>
      <c r="AE9" s="640"/>
      <c r="AF9" s="640"/>
      <c r="AG9" s="640"/>
      <c r="AH9" s="640"/>
      <c r="AI9" s="640"/>
      <c r="AJ9" s="640"/>
      <c r="AK9" s="640"/>
      <c r="AL9" s="641">
        <v>0.4</v>
      </c>
      <c r="AM9" s="642"/>
      <c r="AN9" s="642"/>
      <c r="AO9" s="643"/>
      <c r="AP9" s="633" t="s">
        <v>247</v>
      </c>
      <c r="AQ9" s="634"/>
      <c r="AR9" s="634"/>
      <c r="AS9" s="634"/>
      <c r="AT9" s="634"/>
      <c r="AU9" s="634"/>
      <c r="AV9" s="634"/>
      <c r="AW9" s="634"/>
      <c r="AX9" s="634"/>
      <c r="AY9" s="634"/>
      <c r="AZ9" s="634"/>
      <c r="BA9" s="634"/>
      <c r="BB9" s="634"/>
      <c r="BC9" s="634"/>
      <c r="BD9" s="634"/>
      <c r="BE9" s="634"/>
      <c r="BF9" s="635"/>
      <c r="BG9" s="636">
        <v>6374445</v>
      </c>
      <c r="BH9" s="637"/>
      <c r="BI9" s="637"/>
      <c r="BJ9" s="637"/>
      <c r="BK9" s="637"/>
      <c r="BL9" s="637"/>
      <c r="BM9" s="637"/>
      <c r="BN9" s="638"/>
      <c r="BO9" s="639">
        <v>45.1</v>
      </c>
      <c r="BP9" s="639"/>
      <c r="BQ9" s="639"/>
      <c r="BR9" s="639"/>
      <c r="BS9" s="640" t="s">
        <v>244</v>
      </c>
      <c r="BT9" s="640"/>
      <c r="BU9" s="640"/>
      <c r="BV9" s="640"/>
      <c r="BW9" s="640"/>
      <c r="BX9" s="640"/>
      <c r="BY9" s="640"/>
      <c r="BZ9" s="640"/>
      <c r="CA9" s="640"/>
      <c r="CB9" s="644"/>
      <c r="CD9" s="633" t="s">
        <v>248</v>
      </c>
      <c r="CE9" s="634"/>
      <c r="CF9" s="634"/>
      <c r="CG9" s="634"/>
      <c r="CH9" s="634"/>
      <c r="CI9" s="634"/>
      <c r="CJ9" s="634"/>
      <c r="CK9" s="634"/>
      <c r="CL9" s="634"/>
      <c r="CM9" s="634"/>
      <c r="CN9" s="634"/>
      <c r="CO9" s="634"/>
      <c r="CP9" s="634"/>
      <c r="CQ9" s="635"/>
      <c r="CR9" s="636">
        <v>4325021</v>
      </c>
      <c r="CS9" s="637"/>
      <c r="CT9" s="637"/>
      <c r="CU9" s="637"/>
      <c r="CV9" s="637"/>
      <c r="CW9" s="637"/>
      <c r="CX9" s="637"/>
      <c r="CY9" s="638"/>
      <c r="CZ9" s="639">
        <v>10.6</v>
      </c>
      <c r="DA9" s="639"/>
      <c r="DB9" s="639"/>
      <c r="DC9" s="639"/>
      <c r="DD9" s="645">
        <v>12151</v>
      </c>
      <c r="DE9" s="637"/>
      <c r="DF9" s="637"/>
      <c r="DG9" s="637"/>
      <c r="DH9" s="637"/>
      <c r="DI9" s="637"/>
      <c r="DJ9" s="637"/>
      <c r="DK9" s="637"/>
      <c r="DL9" s="637"/>
      <c r="DM9" s="637"/>
      <c r="DN9" s="637"/>
      <c r="DO9" s="637"/>
      <c r="DP9" s="638"/>
      <c r="DQ9" s="645">
        <v>3017054</v>
      </c>
      <c r="DR9" s="637"/>
      <c r="DS9" s="637"/>
      <c r="DT9" s="637"/>
      <c r="DU9" s="637"/>
      <c r="DV9" s="637"/>
      <c r="DW9" s="637"/>
      <c r="DX9" s="637"/>
      <c r="DY9" s="637"/>
      <c r="DZ9" s="637"/>
      <c r="EA9" s="637"/>
      <c r="EB9" s="637"/>
      <c r="EC9" s="646"/>
    </row>
    <row r="10" spans="2:143" ht="11.25" customHeight="1" x14ac:dyDescent="0.2">
      <c r="B10" s="633" t="s">
        <v>249</v>
      </c>
      <c r="C10" s="634"/>
      <c r="D10" s="634"/>
      <c r="E10" s="634"/>
      <c r="F10" s="634"/>
      <c r="G10" s="634"/>
      <c r="H10" s="634"/>
      <c r="I10" s="634"/>
      <c r="J10" s="634"/>
      <c r="K10" s="634"/>
      <c r="L10" s="634"/>
      <c r="M10" s="634"/>
      <c r="N10" s="634"/>
      <c r="O10" s="634"/>
      <c r="P10" s="634"/>
      <c r="Q10" s="635"/>
      <c r="R10" s="636" t="s">
        <v>187</v>
      </c>
      <c r="S10" s="637"/>
      <c r="T10" s="637"/>
      <c r="U10" s="637"/>
      <c r="V10" s="637"/>
      <c r="W10" s="637"/>
      <c r="X10" s="637"/>
      <c r="Y10" s="638"/>
      <c r="Z10" s="639" t="s">
        <v>130</v>
      </c>
      <c r="AA10" s="639"/>
      <c r="AB10" s="639"/>
      <c r="AC10" s="639"/>
      <c r="AD10" s="640" t="s">
        <v>130</v>
      </c>
      <c r="AE10" s="640"/>
      <c r="AF10" s="640"/>
      <c r="AG10" s="640"/>
      <c r="AH10" s="640"/>
      <c r="AI10" s="640"/>
      <c r="AJ10" s="640"/>
      <c r="AK10" s="640"/>
      <c r="AL10" s="641" t="s">
        <v>130</v>
      </c>
      <c r="AM10" s="642"/>
      <c r="AN10" s="642"/>
      <c r="AO10" s="643"/>
      <c r="AP10" s="633" t="s">
        <v>250</v>
      </c>
      <c r="AQ10" s="634"/>
      <c r="AR10" s="634"/>
      <c r="AS10" s="634"/>
      <c r="AT10" s="634"/>
      <c r="AU10" s="634"/>
      <c r="AV10" s="634"/>
      <c r="AW10" s="634"/>
      <c r="AX10" s="634"/>
      <c r="AY10" s="634"/>
      <c r="AZ10" s="634"/>
      <c r="BA10" s="634"/>
      <c r="BB10" s="634"/>
      <c r="BC10" s="634"/>
      <c r="BD10" s="634"/>
      <c r="BE10" s="634"/>
      <c r="BF10" s="635"/>
      <c r="BG10" s="636">
        <v>212257</v>
      </c>
      <c r="BH10" s="637"/>
      <c r="BI10" s="637"/>
      <c r="BJ10" s="637"/>
      <c r="BK10" s="637"/>
      <c r="BL10" s="637"/>
      <c r="BM10" s="637"/>
      <c r="BN10" s="638"/>
      <c r="BO10" s="639">
        <v>1.5</v>
      </c>
      <c r="BP10" s="639"/>
      <c r="BQ10" s="639"/>
      <c r="BR10" s="639"/>
      <c r="BS10" s="640" t="s">
        <v>187</v>
      </c>
      <c r="BT10" s="640"/>
      <c r="BU10" s="640"/>
      <c r="BV10" s="640"/>
      <c r="BW10" s="640"/>
      <c r="BX10" s="640"/>
      <c r="BY10" s="640"/>
      <c r="BZ10" s="640"/>
      <c r="CA10" s="640"/>
      <c r="CB10" s="644"/>
      <c r="CD10" s="633" t="s">
        <v>251</v>
      </c>
      <c r="CE10" s="634"/>
      <c r="CF10" s="634"/>
      <c r="CG10" s="634"/>
      <c r="CH10" s="634"/>
      <c r="CI10" s="634"/>
      <c r="CJ10" s="634"/>
      <c r="CK10" s="634"/>
      <c r="CL10" s="634"/>
      <c r="CM10" s="634"/>
      <c r="CN10" s="634"/>
      <c r="CO10" s="634"/>
      <c r="CP10" s="634"/>
      <c r="CQ10" s="635"/>
      <c r="CR10" s="636">
        <v>3972</v>
      </c>
      <c r="CS10" s="637"/>
      <c r="CT10" s="637"/>
      <c r="CU10" s="637"/>
      <c r="CV10" s="637"/>
      <c r="CW10" s="637"/>
      <c r="CX10" s="637"/>
      <c r="CY10" s="638"/>
      <c r="CZ10" s="639">
        <v>0</v>
      </c>
      <c r="DA10" s="639"/>
      <c r="DB10" s="639"/>
      <c r="DC10" s="639"/>
      <c r="DD10" s="645" t="s">
        <v>244</v>
      </c>
      <c r="DE10" s="637"/>
      <c r="DF10" s="637"/>
      <c r="DG10" s="637"/>
      <c r="DH10" s="637"/>
      <c r="DI10" s="637"/>
      <c r="DJ10" s="637"/>
      <c r="DK10" s="637"/>
      <c r="DL10" s="637"/>
      <c r="DM10" s="637"/>
      <c r="DN10" s="637"/>
      <c r="DO10" s="637"/>
      <c r="DP10" s="638"/>
      <c r="DQ10" s="645">
        <v>3972</v>
      </c>
      <c r="DR10" s="637"/>
      <c r="DS10" s="637"/>
      <c r="DT10" s="637"/>
      <c r="DU10" s="637"/>
      <c r="DV10" s="637"/>
      <c r="DW10" s="637"/>
      <c r="DX10" s="637"/>
      <c r="DY10" s="637"/>
      <c r="DZ10" s="637"/>
      <c r="EA10" s="637"/>
      <c r="EB10" s="637"/>
      <c r="EC10" s="646"/>
    </row>
    <row r="11" spans="2:143" ht="11.25" customHeight="1" x14ac:dyDescent="0.2">
      <c r="B11" s="633" t="s">
        <v>252</v>
      </c>
      <c r="C11" s="634"/>
      <c r="D11" s="634"/>
      <c r="E11" s="634"/>
      <c r="F11" s="634"/>
      <c r="G11" s="634"/>
      <c r="H11" s="634"/>
      <c r="I11" s="634"/>
      <c r="J11" s="634"/>
      <c r="K11" s="634"/>
      <c r="L11" s="634"/>
      <c r="M11" s="634"/>
      <c r="N11" s="634"/>
      <c r="O11" s="634"/>
      <c r="P11" s="634"/>
      <c r="Q11" s="635"/>
      <c r="R11" s="636">
        <v>2482152</v>
      </c>
      <c r="S11" s="637"/>
      <c r="T11" s="637"/>
      <c r="U11" s="637"/>
      <c r="V11" s="637"/>
      <c r="W11" s="637"/>
      <c r="X11" s="637"/>
      <c r="Y11" s="638"/>
      <c r="Z11" s="641">
        <v>5.7</v>
      </c>
      <c r="AA11" s="642"/>
      <c r="AB11" s="642"/>
      <c r="AC11" s="648"/>
      <c r="AD11" s="645">
        <v>2482152</v>
      </c>
      <c r="AE11" s="637"/>
      <c r="AF11" s="637"/>
      <c r="AG11" s="637"/>
      <c r="AH11" s="637"/>
      <c r="AI11" s="637"/>
      <c r="AJ11" s="637"/>
      <c r="AK11" s="638"/>
      <c r="AL11" s="641">
        <v>11.6</v>
      </c>
      <c r="AM11" s="642"/>
      <c r="AN11" s="642"/>
      <c r="AO11" s="643"/>
      <c r="AP11" s="633" t="s">
        <v>253</v>
      </c>
      <c r="AQ11" s="634"/>
      <c r="AR11" s="634"/>
      <c r="AS11" s="634"/>
      <c r="AT11" s="634"/>
      <c r="AU11" s="634"/>
      <c r="AV11" s="634"/>
      <c r="AW11" s="634"/>
      <c r="AX11" s="634"/>
      <c r="AY11" s="634"/>
      <c r="AZ11" s="634"/>
      <c r="BA11" s="634"/>
      <c r="BB11" s="634"/>
      <c r="BC11" s="634"/>
      <c r="BD11" s="634"/>
      <c r="BE11" s="634"/>
      <c r="BF11" s="635"/>
      <c r="BG11" s="636">
        <v>318861</v>
      </c>
      <c r="BH11" s="637"/>
      <c r="BI11" s="637"/>
      <c r="BJ11" s="637"/>
      <c r="BK11" s="637"/>
      <c r="BL11" s="637"/>
      <c r="BM11" s="637"/>
      <c r="BN11" s="638"/>
      <c r="BO11" s="639">
        <v>2.2999999999999998</v>
      </c>
      <c r="BP11" s="639"/>
      <c r="BQ11" s="639"/>
      <c r="BR11" s="639"/>
      <c r="BS11" s="640">
        <v>90305</v>
      </c>
      <c r="BT11" s="640"/>
      <c r="BU11" s="640"/>
      <c r="BV11" s="640"/>
      <c r="BW11" s="640"/>
      <c r="BX11" s="640"/>
      <c r="BY11" s="640"/>
      <c r="BZ11" s="640"/>
      <c r="CA11" s="640"/>
      <c r="CB11" s="644"/>
      <c r="CD11" s="633" t="s">
        <v>254</v>
      </c>
      <c r="CE11" s="634"/>
      <c r="CF11" s="634"/>
      <c r="CG11" s="634"/>
      <c r="CH11" s="634"/>
      <c r="CI11" s="634"/>
      <c r="CJ11" s="634"/>
      <c r="CK11" s="634"/>
      <c r="CL11" s="634"/>
      <c r="CM11" s="634"/>
      <c r="CN11" s="634"/>
      <c r="CO11" s="634"/>
      <c r="CP11" s="634"/>
      <c r="CQ11" s="635"/>
      <c r="CR11" s="636">
        <v>146858</v>
      </c>
      <c r="CS11" s="637"/>
      <c r="CT11" s="637"/>
      <c r="CU11" s="637"/>
      <c r="CV11" s="637"/>
      <c r="CW11" s="637"/>
      <c r="CX11" s="637"/>
      <c r="CY11" s="638"/>
      <c r="CZ11" s="639">
        <v>0.4</v>
      </c>
      <c r="DA11" s="639"/>
      <c r="DB11" s="639"/>
      <c r="DC11" s="639"/>
      <c r="DD11" s="645" t="s">
        <v>244</v>
      </c>
      <c r="DE11" s="637"/>
      <c r="DF11" s="637"/>
      <c r="DG11" s="637"/>
      <c r="DH11" s="637"/>
      <c r="DI11" s="637"/>
      <c r="DJ11" s="637"/>
      <c r="DK11" s="637"/>
      <c r="DL11" s="637"/>
      <c r="DM11" s="637"/>
      <c r="DN11" s="637"/>
      <c r="DO11" s="637"/>
      <c r="DP11" s="638"/>
      <c r="DQ11" s="645">
        <v>117182</v>
      </c>
      <c r="DR11" s="637"/>
      <c r="DS11" s="637"/>
      <c r="DT11" s="637"/>
      <c r="DU11" s="637"/>
      <c r="DV11" s="637"/>
      <c r="DW11" s="637"/>
      <c r="DX11" s="637"/>
      <c r="DY11" s="637"/>
      <c r="DZ11" s="637"/>
      <c r="EA11" s="637"/>
      <c r="EB11" s="637"/>
      <c r="EC11" s="646"/>
    </row>
    <row r="12" spans="2:143" ht="11.25" customHeight="1" x14ac:dyDescent="0.2">
      <c r="B12" s="633" t="s">
        <v>255</v>
      </c>
      <c r="C12" s="634"/>
      <c r="D12" s="634"/>
      <c r="E12" s="634"/>
      <c r="F12" s="634"/>
      <c r="G12" s="634"/>
      <c r="H12" s="634"/>
      <c r="I12" s="634"/>
      <c r="J12" s="634"/>
      <c r="K12" s="634"/>
      <c r="L12" s="634"/>
      <c r="M12" s="634"/>
      <c r="N12" s="634"/>
      <c r="O12" s="634"/>
      <c r="P12" s="634"/>
      <c r="Q12" s="635"/>
      <c r="R12" s="636">
        <v>25622</v>
      </c>
      <c r="S12" s="637"/>
      <c r="T12" s="637"/>
      <c r="U12" s="637"/>
      <c r="V12" s="637"/>
      <c r="W12" s="637"/>
      <c r="X12" s="637"/>
      <c r="Y12" s="638"/>
      <c r="Z12" s="639">
        <v>0.1</v>
      </c>
      <c r="AA12" s="639"/>
      <c r="AB12" s="639"/>
      <c r="AC12" s="639"/>
      <c r="AD12" s="640">
        <v>25622</v>
      </c>
      <c r="AE12" s="640"/>
      <c r="AF12" s="640"/>
      <c r="AG12" s="640"/>
      <c r="AH12" s="640"/>
      <c r="AI12" s="640"/>
      <c r="AJ12" s="640"/>
      <c r="AK12" s="640"/>
      <c r="AL12" s="641">
        <v>0.1</v>
      </c>
      <c r="AM12" s="642"/>
      <c r="AN12" s="642"/>
      <c r="AO12" s="643"/>
      <c r="AP12" s="633" t="s">
        <v>256</v>
      </c>
      <c r="AQ12" s="634"/>
      <c r="AR12" s="634"/>
      <c r="AS12" s="634"/>
      <c r="AT12" s="634"/>
      <c r="AU12" s="634"/>
      <c r="AV12" s="634"/>
      <c r="AW12" s="634"/>
      <c r="AX12" s="634"/>
      <c r="AY12" s="634"/>
      <c r="AZ12" s="634"/>
      <c r="BA12" s="634"/>
      <c r="BB12" s="634"/>
      <c r="BC12" s="634"/>
      <c r="BD12" s="634"/>
      <c r="BE12" s="634"/>
      <c r="BF12" s="635"/>
      <c r="BG12" s="636">
        <v>4672502</v>
      </c>
      <c r="BH12" s="637"/>
      <c r="BI12" s="637"/>
      <c r="BJ12" s="637"/>
      <c r="BK12" s="637"/>
      <c r="BL12" s="637"/>
      <c r="BM12" s="637"/>
      <c r="BN12" s="638"/>
      <c r="BO12" s="639">
        <v>33.1</v>
      </c>
      <c r="BP12" s="639"/>
      <c r="BQ12" s="639"/>
      <c r="BR12" s="639"/>
      <c r="BS12" s="640" t="s">
        <v>130</v>
      </c>
      <c r="BT12" s="640"/>
      <c r="BU12" s="640"/>
      <c r="BV12" s="640"/>
      <c r="BW12" s="640"/>
      <c r="BX12" s="640"/>
      <c r="BY12" s="640"/>
      <c r="BZ12" s="640"/>
      <c r="CA12" s="640"/>
      <c r="CB12" s="644"/>
      <c r="CD12" s="633" t="s">
        <v>257</v>
      </c>
      <c r="CE12" s="634"/>
      <c r="CF12" s="634"/>
      <c r="CG12" s="634"/>
      <c r="CH12" s="634"/>
      <c r="CI12" s="634"/>
      <c r="CJ12" s="634"/>
      <c r="CK12" s="634"/>
      <c r="CL12" s="634"/>
      <c r="CM12" s="634"/>
      <c r="CN12" s="634"/>
      <c r="CO12" s="634"/>
      <c r="CP12" s="634"/>
      <c r="CQ12" s="635"/>
      <c r="CR12" s="636">
        <v>448495</v>
      </c>
      <c r="CS12" s="637"/>
      <c r="CT12" s="637"/>
      <c r="CU12" s="637"/>
      <c r="CV12" s="637"/>
      <c r="CW12" s="637"/>
      <c r="CX12" s="637"/>
      <c r="CY12" s="638"/>
      <c r="CZ12" s="639">
        <v>1.1000000000000001</v>
      </c>
      <c r="DA12" s="639"/>
      <c r="DB12" s="639"/>
      <c r="DC12" s="639"/>
      <c r="DD12" s="645" t="s">
        <v>244</v>
      </c>
      <c r="DE12" s="637"/>
      <c r="DF12" s="637"/>
      <c r="DG12" s="637"/>
      <c r="DH12" s="637"/>
      <c r="DI12" s="637"/>
      <c r="DJ12" s="637"/>
      <c r="DK12" s="637"/>
      <c r="DL12" s="637"/>
      <c r="DM12" s="637"/>
      <c r="DN12" s="637"/>
      <c r="DO12" s="637"/>
      <c r="DP12" s="638"/>
      <c r="DQ12" s="645">
        <v>357603</v>
      </c>
      <c r="DR12" s="637"/>
      <c r="DS12" s="637"/>
      <c r="DT12" s="637"/>
      <c r="DU12" s="637"/>
      <c r="DV12" s="637"/>
      <c r="DW12" s="637"/>
      <c r="DX12" s="637"/>
      <c r="DY12" s="637"/>
      <c r="DZ12" s="637"/>
      <c r="EA12" s="637"/>
      <c r="EB12" s="637"/>
      <c r="EC12" s="646"/>
    </row>
    <row r="13" spans="2:143" ht="11.25" customHeight="1" x14ac:dyDescent="0.2">
      <c r="B13" s="633" t="s">
        <v>258</v>
      </c>
      <c r="C13" s="634"/>
      <c r="D13" s="634"/>
      <c r="E13" s="634"/>
      <c r="F13" s="634"/>
      <c r="G13" s="634"/>
      <c r="H13" s="634"/>
      <c r="I13" s="634"/>
      <c r="J13" s="634"/>
      <c r="K13" s="634"/>
      <c r="L13" s="634"/>
      <c r="M13" s="634"/>
      <c r="N13" s="634"/>
      <c r="O13" s="634"/>
      <c r="P13" s="634"/>
      <c r="Q13" s="635"/>
      <c r="R13" s="636" t="s">
        <v>244</v>
      </c>
      <c r="S13" s="637"/>
      <c r="T13" s="637"/>
      <c r="U13" s="637"/>
      <c r="V13" s="637"/>
      <c r="W13" s="637"/>
      <c r="X13" s="637"/>
      <c r="Y13" s="638"/>
      <c r="Z13" s="639" t="s">
        <v>130</v>
      </c>
      <c r="AA13" s="639"/>
      <c r="AB13" s="639"/>
      <c r="AC13" s="639"/>
      <c r="AD13" s="640" t="s">
        <v>244</v>
      </c>
      <c r="AE13" s="640"/>
      <c r="AF13" s="640"/>
      <c r="AG13" s="640"/>
      <c r="AH13" s="640"/>
      <c r="AI13" s="640"/>
      <c r="AJ13" s="640"/>
      <c r="AK13" s="640"/>
      <c r="AL13" s="641" t="s">
        <v>244</v>
      </c>
      <c r="AM13" s="642"/>
      <c r="AN13" s="642"/>
      <c r="AO13" s="643"/>
      <c r="AP13" s="633" t="s">
        <v>259</v>
      </c>
      <c r="AQ13" s="634"/>
      <c r="AR13" s="634"/>
      <c r="AS13" s="634"/>
      <c r="AT13" s="634"/>
      <c r="AU13" s="634"/>
      <c r="AV13" s="634"/>
      <c r="AW13" s="634"/>
      <c r="AX13" s="634"/>
      <c r="AY13" s="634"/>
      <c r="AZ13" s="634"/>
      <c r="BA13" s="634"/>
      <c r="BB13" s="634"/>
      <c r="BC13" s="634"/>
      <c r="BD13" s="634"/>
      <c r="BE13" s="634"/>
      <c r="BF13" s="635"/>
      <c r="BG13" s="636">
        <v>4654431</v>
      </c>
      <c r="BH13" s="637"/>
      <c r="BI13" s="637"/>
      <c r="BJ13" s="637"/>
      <c r="BK13" s="637"/>
      <c r="BL13" s="637"/>
      <c r="BM13" s="637"/>
      <c r="BN13" s="638"/>
      <c r="BO13" s="639">
        <v>33</v>
      </c>
      <c r="BP13" s="639"/>
      <c r="BQ13" s="639"/>
      <c r="BR13" s="639"/>
      <c r="BS13" s="640" t="s">
        <v>244</v>
      </c>
      <c r="BT13" s="640"/>
      <c r="BU13" s="640"/>
      <c r="BV13" s="640"/>
      <c r="BW13" s="640"/>
      <c r="BX13" s="640"/>
      <c r="BY13" s="640"/>
      <c r="BZ13" s="640"/>
      <c r="CA13" s="640"/>
      <c r="CB13" s="644"/>
      <c r="CD13" s="633" t="s">
        <v>260</v>
      </c>
      <c r="CE13" s="634"/>
      <c r="CF13" s="634"/>
      <c r="CG13" s="634"/>
      <c r="CH13" s="634"/>
      <c r="CI13" s="634"/>
      <c r="CJ13" s="634"/>
      <c r="CK13" s="634"/>
      <c r="CL13" s="634"/>
      <c r="CM13" s="634"/>
      <c r="CN13" s="634"/>
      <c r="CO13" s="634"/>
      <c r="CP13" s="634"/>
      <c r="CQ13" s="635"/>
      <c r="CR13" s="636">
        <v>2781147</v>
      </c>
      <c r="CS13" s="637"/>
      <c r="CT13" s="637"/>
      <c r="CU13" s="637"/>
      <c r="CV13" s="637"/>
      <c r="CW13" s="637"/>
      <c r="CX13" s="637"/>
      <c r="CY13" s="638"/>
      <c r="CZ13" s="639">
        <v>6.8</v>
      </c>
      <c r="DA13" s="639"/>
      <c r="DB13" s="639"/>
      <c r="DC13" s="639"/>
      <c r="DD13" s="645">
        <v>1208685</v>
      </c>
      <c r="DE13" s="637"/>
      <c r="DF13" s="637"/>
      <c r="DG13" s="637"/>
      <c r="DH13" s="637"/>
      <c r="DI13" s="637"/>
      <c r="DJ13" s="637"/>
      <c r="DK13" s="637"/>
      <c r="DL13" s="637"/>
      <c r="DM13" s="637"/>
      <c r="DN13" s="637"/>
      <c r="DO13" s="637"/>
      <c r="DP13" s="638"/>
      <c r="DQ13" s="645">
        <v>1730306</v>
      </c>
      <c r="DR13" s="637"/>
      <c r="DS13" s="637"/>
      <c r="DT13" s="637"/>
      <c r="DU13" s="637"/>
      <c r="DV13" s="637"/>
      <c r="DW13" s="637"/>
      <c r="DX13" s="637"/>
      <c r="DY13" s="637"/>
      <c r="DZ13" s="637"/>
      <c r="EA13" s="637"/>
      <c r="EB13" s="637"/>
      <c r="EC13" s="646"/>
    </row>
    <row r="14" spans="2:143" ht="11.25" customHeight="1" x14ac:dyDescent="0.2">
      <c r="B14" s="633" t="s">
        <v>261</v>
      </c>
      <c r="C14" s="634"/>
      <c r="D14" s="634"/>
      <c r="E14" s="634"/>
      <c r="F14" s="634"/>
      <c r="G14" s="634"/>
      <c r="H14" s="634"/>
      <c r="I14" s="634"/>
      <c r="J14" s="634"/>
      <c r="K14" s="634"/>
      <c r="L14" s="634"/>
      <c r="M14" s="634"/>
      <c r="N14" s="634"/>
      <c r="O14" s="634"/>
      <c r="P14" s="634"/>
      <c r="Q14" s="635"/>
      <c r="R14" s="636">
        <v>609</v>
      </c>
      <c r="S14" s="637"/>
      <c r="T14" s="637"/>
      <c r="U14" s="637"/>
      <c r="V14" s="637"/>
      <c r="W14" s="637"/>
      <c r="X14" s="637"/>
      <c r="Y14" s="638"/>
      <c r="Z14" s="639">
        <v>0</v>
      </c>
      <c r="AA14" s="639"/>
      <c r="AB14" s="639"/>
      <c r="AC14" s="639"/>
      <c r="AD14" s="640">
        <v>609</v>
      </c>
      <c r="AE14" s="640"/>
      <c r="AF14" s="640"/>
      <c r="AG14" s="640"/>
      <c r="AH14" s="640"/>
      <c r="AI14" s="640"/>
      <c r="AJ14" s="640"/>
      <c r="AK14" s="640"/>
      <c r="AL14" s="641">
        <v>0</v>
      </c>
      <c r="AM14" s="642"/>
      <c r="AN14" s="642"/>
      <c r="AO14" s="643"/>
      <c r="AP14" s="633" t="s">
        <v>262</v>
      </c>
      <c r="AQ14" s="634"/>
      <c r="AR14" s="634"/>
      <c r="AS14" s="634"/>
      <c r="AT14" s="634"/>
      <c r="AU14" s="634"/>
      <c r="AV14" s="634"/>
      <c r="AW14" s="634"/>
      <c r="AX14" s="634"/>
      <c r="AY14" s="634"/>
      <c r="AZ14" s="634"/>
      <c r="BA14" s="634"/>
      <c r="BB14" s="634"/>
      <c r="BC14" s="634"/>
      <c r="BD14" s="634"/>
      <c r="BE14" s="634"/>
      <c r="BF14" s="635"/>
      <c r="BG14" s="636">
        <v>175276</v>
      </c>
      <c r="BH14" s="637"/>
      <c r="BI14" s="637"/>
      <c r="BJ14" s="637"/>
      <c r="BK14" s="637"/>
      <c r="BL14" s="637"/>
      <c r="BM14" s="637"/>
      <c r="BN14" s="638"/>
      <c r="BO14" s="639">
        <v>1.2</v>
      </c>
      <c r="BP14" s="639"/>
      <c r="BQ14" s="639"/>
      <c r="BR14" s="639"/>
      <c r="BS14" s="640" t="s">
        <v>244</v>
      </c>
      <c r="BT14" s="640"/>
      <c r="BU14" s="640"/>
      <c r="BV14" s="640"/>
      <c r="BW14" s="640"/>
      <c r="BX14" s="640"/>
      <c r="BY14" s="640"/>
      <c r="BZ14" s="640"/>
      <c r="CA14" s="640"/>
      <c r="CB14" s="644"/>
      <c r="CD14" s="633" t="s">
        <v>263</v>
      </c>
      <c r="CE14" s="634"/>
      <c r="CF14" s="634"/>
      <c r="CG14" s="634"/>
      <c r="CH14" s="634"/>
      <c r="CI14" s="634"/>
      <c r="CJ14" s="634"/>
      <c r="CK14" s="634"/>
      <c r="CL14" s="634"/>
      <c r="CM14" s="634"/>
      <c r="CN14" s="634"/>
      <c r="CO14" s="634"/>
      <c r="CP14" s="634"/>
      <c r="CQ14" s="635"/>
      <c r="CR14" s="636">
        <v>1503557</v>
      </c>
      <c r="CS14" s="637"/>
      <c r="CT14" s="637"/>
      <c r="CU14" s="637"/>
      <c r="CV14" s="637"/>
      <c r="CW14" s="637"/>
      <c r="CX14" s="637"/>
      <c r="CY14" s="638"/>
      <c r="CZ14" s="639">
        <v>3.7</v>
      </c>
      <c r="DA14" s="639"/>
      <c r="DB14" s="639"/>
      <c r="DC14" s="639"/>
      <c r="DD14" s="645">
        <v>81328</v>
      </c>
      <c r="DE14" s="637"/>
      <c r="DF14" s="637"/>
      <c r="DG14" s="637"/>
      <c r="DH14" s="637"/>
      <c r="DI14" s="637"/>
      <c r="DJ14" s="637"/>
      <c r="DK14" s="637"/>
      <c r="DL14" s="637"/>
      <c r="DM14" s="637"/>
      <c r="DN14" s="637"/>
      <c r="DO14" s="637"/>
      <c r="DP14" s="638"/>
      <c r="DQ14" s="645">
        <v>1423826</v>
      </c>
      <c r="DR14" s="637"/>
      <c r="DS14" s="637"/>
      <c r="DT14" s="637"/>
      <c r="DU14" s="637"/>
      <c r="DV14" s="637"/>
      <c r="DW14" s="637"/>
      <c r="DX14" s="637"/>
      <c r="DY14" s="637"/>
      <c r="DZ14" s="637"/>
      <c r="EA14" s="637"/>
      <c r="EB14" s="637"/>
      <c r="EC14" s="646"/>
    </row>
    <row r="15" spans="2:143" ht="11.25" customHeight="1" x14ac:dyDescent="0.2">
      <c r="B15" s="633" t="s">
        <v>264</v>
      </c>
      <c r="C15" s="634"/>
      <c r="D15" s="634"/>
      <c r="E15" s="634"/>
      <c r="F15" s="634"/>
      <c r="G15" s="634"/>
      <c r="H15" s="634"/>
      <c r="I15" s="634"/>
      <c r="J15" s="634"/>
      <c r="K15" s="634"/>
      <c r="L15" s="634"/>
      <c r="M15" s="634"/>
      <c r="N15" s="634"/>
      <c r="O15" s="634"/>
      <c r="P15" s="634"/>
      <c r="Q15" s="635"/>
      <c r="R15" s="636" t="s">
        <v>244</v>
      </c>
      <c r="S15" s="637"/>
      <c r="T15" s="637"/>
      <c r="U15" s="637"/>
      <c r="V15" s="637"/>
      <c r="W15" s="637"/>
      <c r="X15" s="637"/>
      <c r="Y15" s="638"/>
      <c r="Z15" s="639" t="s">
        <v>244</v>
      </c>
      <c r="AA15" s="639"/>
      <c r="AB15" s="639"/>
      <c r="AC15" s="639"/>
      <c r="AD15" s="640" t="s">
        <v>244</v>
      </c>
      <c r="AE15" s="640"/>
      <c r="AF15" s="640"/>
      <c r="AG15" s="640"/>
      <c r="AH15" s="640"/>
      <c r="AI15" s="640"/>
      <c r="AJ15" s="640"/>
      <c r="AK15" s="640"/>
      <c r="AL15" s="641" t="s">
        <v>187</v>
      </c>
      <c r="AM15" s="642"/>
      <c r="AN15" s="642"/>
      <c r="AO15" s="643"/>
      <c r="AP15" s="633" t="s">
        <v>265</v>
      </c>
      <c r="AQ15" s="634"/>
      <c r="AR15" s="634"/>
      <c r="AS15" s="634"/>
      <c r="AT15" s="634"/>
      <c r="AU15" s="634"/>
      <c r="AV15" s="634"/>
      <c r="AW15" s="634"/>
      <c r="AX15" s="634"/>
      <c r="AY15" s="634"/>
      <c r="AZ15" s="634"/>
      <c r="BA15" s="634"/>
      <c r="BB15" s="634"/>
      <c r="BC15" s="634"/>
      <c r="BD15" s="634"/>
      <c r="BE15" s="634"/>
      <c r="BF15" s="635"/>
      <c r="BG15" s="636">
        <v>1190134</v>
      </c>
      <c r="BH15" s="637"/>
      <c r="BI15" s="637"/>
      <c r="BJ15" s="637"/>
      <c r="BK15" s="637"/>
      <c r="BL15" s="637"/>
      <c r="BM15" s="637"/>
      <c r="BN15" s="638"/>
      <c r="BO15" s="639">
        <v>8.4</v>
      </c>
      <c r="BP15" s="639"/>
      <c r="BQ15" s="639"/>
      <c r="BR15" s="639"/>
      <c r="BS15" s="640" t="s">
        <v>244</v>
      </c>
      <c r="BT15" s="640"/>
      <c r="BU15" s="640"/>
      <c r="BV15" s="640"/>
      <c r="BW15" s="640"/>
      <c r="BX15" s="640"/>
      <c r="BY15" s="640"/>
      <c r="BZ15" s="640"/>
      <c r="CA15" s="640"/>
      <c r="CB15" s="644"/>
      <c r="CD15" s="633" t="s">
        <v>266</v>
      </c>
      <c r="CE15" s="634"/>
      <c r="CF15" s="634"/>
      <c r="CG15" s="634"/>
      <c r="CH15" s="634"/>
      <c r="CI15" s="634"/>
      <c r="CJ15" s="634"/>
      <c r="CK15" s="634"/>
      <c r="CL15" s="634"/>
      <c r="CM15" s="634"/>
      <c r="CN15" s="634"/>
      <c r="CO15" s="634"/>
      <c r="CP15" s="634"/>
      <c r="CQ15" s="635"/>
      <c r="CR15" s="636">
        <v>5138298</v>
      </c>
      <c r="CS15" s="637"/>
      <c r="CT15" s="637"/>
      <c r="CU15" s="637"/>
      <c r="CV15" s="637"/>
      <c r="CW15" s="637"/>
      <c r="CX15" s="637"/>
      <c r="CY15" s="638"/>
      <c r="CZ15" s="639">
        <v>12.6</v>
      </c>
      <c r="DA15" s="639"/>
      <c r="DB15" s="639"/>
      <c r="DC15" s="639"/>
      <c r="DD15" s="645">
        <v>1418414</v>
      </c>
      <c r="DE15" s="637"/>
      <c r="DF15" s="637"/>
      <c r="DG15" s="637"/>
      <c r="DH15" s="637"/>
      <c r="DI15" s="637"/>
      <c r="DJ15" s="637"/>
      <c r="DK15" s="637"/>
      <c r="DL15" s="637"/>
      <c r="DM15" s="637"/>
      <c r="DN15" s="637"/>
      <c r="DO15" s="637"/>
      <c r="DP15" s="638"/>
      <c r="DQ15" s="645">
        <v>2935051</v>
      </c>
      <c r="DR15" s="637"/>
      <c r="DS15" s="637"/>
      <c r="DT15" s="637"/>
      <c r="DU15" s="637"/>
      <c r="DV15" s="637"/>
      <c r="DW15" s="637"/>
      <c r="DX15" s="637"/>
      <c r="DY15" s="637"/>
      <c r="DZ15" s="637"/>
      <c r="EA15" s="637"/>
      <c r="EB15" s="637"/>
      <c r="EC15" s="646"/>
    </row>
    <row r="16" spans="2:143" ht="11.25" customHeight="1" x14ac:dyDescent="0.2">
      <c r="B16" s="633" t="s">
        <v>267</v>
      </c>
      <c r="C16" s="634"/>
      <c r="D16" s="634"/>
      <c r="E16" s="634"/>
      <c r="F16" s="634"/>
      <c r="G16" s="634"/>
      <c r="H16" s="634"/>
      <c r="I16" s="634"/>
      <c r="J16" s="634"/>
      <c r="K16" s="634"/>
      <c r="L16" s="634"/>
      <c r="M16" s="634"/>
      <c r="N16" s="634"/>
      <c r="O16" s="634"/>
      <c r="P16" s="634"/>
      <c r="Q16" s="635"/>
      <c r="R16" s="636">
        <v>27504</v>
      </c>
      <c r="S16" s="637"/>
      <c r="T16" s="637"/>
      <c r="U16" s="637"/>
      <c r="V16" s="637"/>
      <c r="W16" s="637"/>
      <c r="X16" s="637"/>
      <c r="Y16" s="638"/>
      <c r="Z16" s="639">
        <v>0.1</v>
      </c>
      <c r="AA16" s="639"/>
      <c r="AB16" s="639"/>
      <c r="AC16" s="639"/>
      <c r="AD16" s="640">
        <v>27504</v>
      </c>
      <c r="AE16" s="640"/>
      <c r="AF16" s="640"/>
      <c r="AG16" s="640"/>
      <c r="AH16" s="640"/>
      <c r="AI16" s="640"/>
      <c r="AJ16" s="640"/>
      <c r="AK16" s="640"/>
      <c r="AL16" s="641">
        <v>0.1</v>
      </c>
      <c r="AM16" s="642"/>
      <c r="AN16" s="642"/>
      <c r="AO16" s="643"/>
      <c r="AP16" s="633" t="s">
        <v>268</v>
      </c>
      <c r="AQ16" s="634"/>
      <c r="AR16" s="634"/>
      <c r="AS16" s="634"/>
      <c r="AT16" s="634"/>
      <c r="AU16" s="634"/>
      <c r="AV16" s="634"/>
      <c r="AW16" s="634"/>
      <c r="AX16" s="634"/>
      <c r="AY16" s="634"/>
      <c r="AZ16" s="634"/>
      <c r="BA16" s="634"/>
      <c r="BB16" s="634"/>
      <c r="BC16" s="634"/>
      <c r="BD16" s="634"/>
      <c r="BE16" s="634"/>
      <c r="BF16" s="635"/>
      <c r="BG16" s="636" t="s">
        <v>244</v>
      </c>
      <c r="BH16" s="637"/>
      <c r="BI16" s="637"/>
      <c r="BJ16" s="637"/>
      <c r="BK16" s="637"/>
      <c r="BL16" s="637"/>
      <c r="BM16" s="637"/>
      <c r="BN16" s="638"/>
      <c r="BO16" s="639" t="s">
        <v>130</v>
      </c>
      <c r="BP16" s="639"/>
      <c r="BQ16" s="639"/>
      <c r="BR16" s="639"/>
      <c r="BS16" s="640" t="s">
        <v>130</v>
      </c>
      <c r="BT16" s="640"/>
      <c r="BU16" s="640"/>
      <c r="BV16" s="640"/>
      <c r="BW16" s="640"/>
      <c r="BX16" s="640"/>
      <c r="BY16" s="640"/>
      <c r="BZ16" s="640"/>
      <c r="CA16" s="640"/>
      <c r="CB16" s="644"/>
      <c r="CD16" s="633" t="s">
        <v>269</v>
      </c>
      <c r="CE16" s="634"/>
      <c r="CF16" s="634"/>
      <c r="CG16" s="634"/>
      <c r="CH16" s="634"/>
      <c r="CI16" s="634"/>
      <c r="CJ16" s="634"/>
      <c r="CK16" s="634"/>
      <c r="CL16" s="634"/>
      <c r="CM16" s="634"/>
      <c r="CN16" s="634"/>
      <c r="CO16" s="634"/>
      <c r="CP16" s="634"/>
      <c r="CQ16" s="635"/>
      <c r="CR16" s="636" t="s">
        <v>244</v>
      </c>
      <c r="CS16" s="637"/>
      <c r="CT16" s="637"/>
      <c r="CU16" s="637"/>
      <c r="CV16" s="637"/>
      <c r="CW16" s="637"/>
      <c r="CX16" s="637"/>
      <c r="CY16" s="638"/>
      <c r="CZ16" s="639" t="s">
        <v>130</v>
      </c>
      <c r="DA16" s="639"/>
      <c r="DB16" s="639"/>
      <c r="DC16" s="639"/>
      <c r="DD16" s="645" t="s">
        <v>130</v>
      </c>
      <c r="DE16" s="637"/>
      <c r="DF16" s="637"/>
      <c r="DG16" s="637"/>
      <c r="DH16" s="637"/>
      <c r="DI16" s="637"/>
      <c r="DJ16" s="637"/>
      <c r="DK16" s="637"/>
      <c r="DL16" s="637"/>
      <c r="DM16" s="637"/>
      <c r="DN16" s="637"/>
      <c r="DO16" s="637"/>
      <c r="DP16" s="638"/>
      <c r="DQ16" s="645" t="s">
        <v>244</v>
      </c>
      <c r="DR16" s="637"/>
      <c r="DS16" s="637"/>
      <c r="DT16" s="637"/>
      <c r="DU16" s="637"/>
      <c r="DV16" s="637"/>
      <c r="DW16" s="637"/>
      <c r="DX16" s="637"/>
      <c r="DY16" s="637"/>
      <c r="DZ16" s="637"/>
      <c r="EA16" s="637"/>
      <c r="EB16" s="637"/>
      <c r="EC16" s="646"/>
    </row>
    <row r="17" spans="2:133" ht="11.25" customHeight="1" x14ac:dyDescent="0.2">
      <c r="B17" s="633" t="s">
        <v>270</v>
      </c>
      <c r="C17" s="634"/>
      <c r="D17" s="634"/>
      <c r="E17" s="634"/>
      <c r="F17" s="634"/>
      <c r="G17" s="634"/>
      <c r="H17" s="634"/>
      <c r="I17" s="634"/>
      <c r="J17" s="634"/>
      <c r="K17" s="634"/>
      <c r="L17" s="634"/>
      <c r="M17" s="634"/>
      <c r="N17" s="634"/>
      <c r="O17" s="634"/>
      <c r="P17" s="634"/>
      <c r="Q17" s="635"/>
      <c r="R17" s="636">
        <v>136021</v>
      </c>
      <c r="S17" s="637"/>
      <c r="T17" s="637"/>
      <c r="U17" s="637"/>
      <c r="V17" s="637"/>
      <c r="W17" s="637"/>
      <c r="X17" s="637"/>
      <c r="Y17" s="638"/>
      <c r="Z17" s="639">
        <v>0.3</v>
      </c>
      <c r="AA17" s="639"/>
      <c r="AB17" s="639"/>
      <c r="AC17" s="639"/>
      <c r="AD17" s="640">
        <v>136021</v>
      </c>
      <c r="AE17" s="640"/>
      <c r="AF17" s="640"/>
      <c r="AG17" s="640"/>
      <c r="AH17" s="640"/>
      <c r="AI17" s="640"/>
      <c r="AJ17" s="640"/>
      <c r="AK17" s="640"/>
      <c r="AL17" s="641">
        <v>0.6</v>
      </c>
      <c r="AM17" s="642"/>
      <c r="AN17" s="642"/>
      <c r="AO17" s="643"/>
      <c r="AP17" s="633" t="s">
        <v>271</v>
      </c>
      <c r="AQ17" s="634"/>
      <c r="AR17" s="634"/>
      <c r="AS17" s="634"/>
      <c r="AT17" s="634"/>
      <c r="AU17" s="634"/>
      <c r="AV17" s="634"/>
      <c r="AW17" s="634"/>
      <c r="AX17" s="634"/>
      <c r="AY17" s="634"/>
      <c r="AZ17" s="634"/>
      <c r="BA17" s="634"/>
      <c r="BB17" s="634"/>
      <c r="BC17" s="634"/>
      <c r="BD17" s="634"/>
      <c r="BE17" s="634"/>
      <c r="BF17" s="635"/>
      <c r="BG17" s="636" t="s">
        <v>244</v>
      </c>
      <c r="BH17" s="637"/>
      <c r="BI17" s="637"/>
      <c r="BJ17" s="637"/>
      <c r="BK17" s="637"/>
      <c r="BL17" s="637"/>
      <c r="BM17" s="637"/>
      <c r="BN17" s="638"/>
      <c r="BO17" s="639" t="s">
        <v>130</v>
      </c>
      <c r="BP17" s="639"/>
      <c r="BQ17" s="639"/>
      <c r="BR17" s="639"/>
      <c r="BS17" s="640" t="s">
        <v>244</v>
      </c>
      <c r="BT17" s="640"/>
      <c r="BU17" s="640"/>
      <c r="BV17" s="640"/>
      <c r="BW17" s="640"/>
      <c r="BX17" s="640"/>
      <c r="BY17" s="640"/>
      <c r="BZ17" s="640"/>
      <c r="CA17" s="640"/>
      <c r="CB17" s="644"/>
      <c r="CD17" s="633" t="s">
        <v>272</v>
      </c>
      <c r="CE17" s="634"/>
      <c r="CF17" s="634"/>
      <c r="CG17" s="634"/>
      <c r="CH17" s="634"/>
      <c r="CI17" s="634"/>
      <c r="CJ17" s="634"/>
      <c r="CK17" s="634"/>
      <c r="CL17" s="634"/>
      <c r="CM17" s="634"/>
      <c r="CN17" s="634"/>
      <c r="CO17" s="634"/>
      <c r="CP17" s="634"/>
      <c r="CQ17" s="635"/>
      <c r="CR17" s="636">
        <v>3735664</v>
      </c>
      <c r="CS17" s="637"/>
      <c r="CT17" s="637"/>
      <c r="CU17" s="637"/>
      <c r="CV17" s="637"/>
      <c r="CW17" s="637"/>
      <c r="CX17" s="637"/>
      <c r="CY17" s="638"/>
      <c r="CZ17" s="639">
        <v>9.1999999999999993</v>
      </c>
      <c r="DA17" s="639"/>
      <c r="DB17" s="639"/>
      <c r="DC17" s="639"/>
      <c r="DD17" s="645" t="s">
        <v>130</v>
      </c>
      <c r="DE17" s="637"/>
      <c r="DF17" s="637"/>
      <c r="DG17" s="637"/>
      <c r="DH17" s="637"/>
      <c r="DI17" s="637"/>
      <c r="DJ17" s="637"/>
      <c r="DK17" s="637"/>
      <c r="DL17" s="637"/>
      <c r="DM17" s="637"/>
      <c r="DN17" s="637"/>
      <c r="DO17" s="637"/>
      <c r="DP17" s="638"/>
      <c r="DQ17" s="645">
        <v>3726279</v>
      </c>
      <c r="DR17" s="637"/>
      <c r="DS17" s="637"/>
      <c r="DT17" s="637"/>
      <c r="DU17" s="637"/>
      <c r="DV17" s="637"/>
      <c r="DW17" s="637"/>
      <c r="DX17" s="637"/>
      <c r="DY17" s="637"/>
      <c r="DZ17" s="637"/>
      <c r="EA17" s="637"/>
      <c r="EB17" s="637"/>
      <c r="EC17" s="646"/>
    </row>
    <row r="18" spans="2:133" ht="11.25" customHeight="1" x14ac:dyDescent="0.2">
      <c r="B18" s="633" t="s">
        <v>273</v>
      </c>
      <c r="C18" s="634"/>
      <c r="D18" s="634"/>
      <c r="E18" s="634"/>
      <c r="F18" s="634"/>
      <c r="G18" s="634"/>
      <c r="H18" s="634"/>
      <c r="I18" s="634"/>
      <c r="J18" s="634"/>
      <c r="K18" s="634"/>
      <c r="L18" s="634"/>
      <c r="M18" s="634"/>
      <c r="N18" s="634"/>
      <c r="O18" s="634"/>
      <c r="P18" s="634"/>
      <c r="Q18" s="635"/>
      <c r="R18" s="636">
        <v>135761</v>
      </c>
      <c r="S18" s="637"/>
      <c r="T18" s="637"/>
      <c r="U18" s="637"/>
      <c r="V18" s="637"/>
      <c r="W18" s="637"/>
      <c r="X18" s="637"/>
      <c r="Y18" s="638"/>
      <c r="Z18" s="639">
        <v>0.3</v>
      </c>
      <c r="AA18" s="639"/>
      <c r="AB18" s="639"/>
      <c r="AC18" s="639"/>
      <c r="AD18" s="640">
        <v>135761</v>
      </c>
      <c r="AE18" s="640"/>
      <c r="AF18" s="640"/>
      <c r="AG18" s="640"/>
      <c r="AH18" s="640"/>
      <c r="AI18" s="640"/>
      <c r="AJ18" s="640"/>
      <c r="AK18" s="640"/>
      <c r="AL18" s="641">
        <v>0.6</v>
      </c>
      <c r="AM18" s="642"/>
      <c r="AN18" s="642"/>
      <c r="AO18" s="643"/>
      <c r="AP18" s="633" t="s">
        <v>274</v>
      </c>
      <c r="AQ18" s="634"/>
      <c r="AR18" s="634"/>
      <c r="AS18" s="634"/>
      <c r="AT18" s="634"/>
      <c r="AU18" s="634"/>
      <c r="AV18" s="634"/>
      <c r="AW18" s="634"/>
      <c r="AX18" s="634"/>
      <c r="AY18" s="634"/>
      <c r="AZ18" s="634"/>
      <c r="BA18" s="634"/>
      <c r="BB18" s="634"/>
      <c r="BC18" s="634"/>
      <c r="BD18" s="634"/>
      <c r="BE18" s="634"/>
      <c r="BF18" s="635"/>
      <c r="BG18" s="636" t="s">
        <v>130</v>
      </c>
      <c r="BH18" s="637"/>
      <c r="BI18" s="637"/>
      <c r="BJ18" s="637"/>
      <c r="BK18" s="637"/>
      <c r="BL18" s="637"/>
      <c r="BM18" s="637"/>
      <c r="BN18" s="638"/>
      <c r="BO18" s="639" t="s">
        <v>130</v>
      </c>
      <c r="BP18" s="639"/>
      <c r="BQ18" s="639"/>
      <c r="BR18" s="639"/>
      <c r="BS18" s="640" t="s">
        <v>244</v>
      </c>
      <c r="BT18" s="640"/>
      <c r="BU18" s="640"/>
      <c r="BV18" s="640"/>
      <c r="BW18" s="640"/>
      <c r="BX18" s="640"/>
      <c r="BY18" s="640"/>
      <c r="BZ18" s="640"/>
      <c r="CA18" s="640"/>
      <c r="CB18" s="644"/>
      <c r="CD18" s="633" t="s">
        <v>275</v>
      </c>
      <c r="CE18" s="634"/>
      <c r="CF18" s="634"/>
      <c r="CG18" s="634"/>
      <c r="CH18" s="634"/>
      <c r="CI18" s="634"/>
      <c r="CJ18" s="634"/>
      <c r="CK18" s="634"/>
      <c r="CL18" s="634"/>
      <c r="CM18" s="634"/>
      <c r="CN18" s="634"/>
      <c r="CO18" s="634"/>
      <c r="CP18" s="634"/>
      <c r="CQ18" s="635"/>
      <c r="CR18" s="636" t="s">
        <v>244</v>
      </c>
      <c r="CS18" s="637"/>
      <c r="CT18" s="637"/>
      <c r="CU18" s="637"/>
      <c r="CV18" s="637"/>
      <c r="CW18" s="637"/>
      <c r="CX18" s="637"/>
      <c r="CY18" s="638"/>
      <c r="CZ18" s="639" t="s">
        <v>130</v>
      </c>
      <c r="DA18" s="639"/>
      <c r="DB18" s="639"/>
      <c r="DC18" s="639"/>
      <c r="DD18" s="645" t="s">
        <v>244</v>
      </c>
      <c r="DE18" s="637"/>
      <c r="DF18" s="637"/>
      <c r="DG18" s="637"/>
      <c r="DH18" s="637"/>
      <c r="DI18" s="637"/>
      <c r="DJ18" s="637"/>
      <c r="DK18" s="637"/>
      <c r="DL18" s="637"/>
      <c r="DM18" s="637"/>
      <c r="DN18" s="637"/>
      <c r="DO18" s="637"/>
      <c r="DP18" s="638"/>
      <c r="DQ18" s="645" t="s">
        <v>130</v>
      </c>
      <c r="DR18" s="637"/>
      <c r="DS18" s="637"/>
      <c r="DT18" s="637"/>
      <c r="DU18" s="637"/>
      <c r="DV18" s="637"/>
      <c r="DW18" s="637"/>
      <c r="DX18" s="637"/>
      <c r="DY18" s="637"/>
      <c r="DZ18" s="637"/>
      <c r="EA18" s="637"/>
      <c r="EB18" s="637"/>
      <c r="EC18" s="646"/>
    </row>
    <row r="19" spans="2:133" ht="11.25" customHeight="1" x14ac:dyDescent="0.2">
      <c r="B19" s="633" t="s">
        <v>276</v>
      </c>
      <c r="C19" s="634"/>
      <c r="D19" s="634"/>
      <c r="E19" s="634"/>
      <c r="F19" s="634"/>
      <c r="G19" s="634"/>
      <c r="H19" s="634"/>
      <c r="I19" s="634"/>
      <c r="J19" s="634"/>
      <c r="K19" s="634"/>
      <c r="L19" s="634"/>
      <c r="M19" s="634"/>
      <c r="N19" s="634"/>
      <c r="O19" s="634"/>
      <c r="P19" s="634"/>
      <c r="Q19" s="635"/>
      <c r="R19" s="636">
        <v>135244</v>
      </c>
      <c r="S19" s="637"/>
      <c r="T19" s="637"/>
      <c r="U19" s="637"/>
      <c r="V19" s="637"/>
      <c r="W19" s="637"/>
      <c r="X19" s="637"/>
      <c r="Y19" s="638"/>
      <c r="Z19" s="639">
        <v>0.3</v>
      </c>
      <c r="AA19" s="639"/>
      <c r="AB19" s="639"/>
      <c r="AC19" s="639"/>
      <c r="AD19" s="640">
        <v>135244</v>
      </c>
      <c r="AE19" s="640"/>
      <c r="AF19" s="640"/>
      <c r="AG19" s="640"/>
      <c r="AH19" s="640"/>
      <c r="AI19" s="640"/>
      <c r="AJ19" s="640"/>
      <c r="AK19" s="640"/>
      <c r="AL19" s="641">
        <v>0.6</v>
      </c>
      <c r="AM19" s="642"/>
      <c r="AN19" s="642"/>
      <c r="AO19" s="643"/>
      <c r="AP19" s="633" t="s">
        <v>277</v>
      </c>
      <c r="AQ19" s="634"/>
      <c r="AR19" s="634"/>
      <c r="AS19" s="634"/>
      <c r="AT19" s="634"/>
      <c r="AU19" s="634"/>
      <c r="AV19" s="634"/>
      <c r="AW19" s="634"/>
      <c r="AX19" s="634"/>
      <c r="AY19" s="634"/>
      <c r="AZ19" s="634"/>
      <c r="BA19" s="634"/>
      <c r="BB19" s="634"/>
      <c r="BC19" s="634"/>
      <c r="BD19" s="634"/>
      <c r="BE19" s="634"/>
      <c r="BF19" s="635"/>
      <c r="BG19" s="636">
        <v>977575</v>
      </c>
      <c r="BH19" s="637"/>
      <c r="BI19" s="637"/>
      <c r="BJ19" s="637"/>
      <c r="BK19" s="637"/>
      <c r="BL19" s="637"/>
      <c r="BM19" s="637"/>
      <c r="BN19" s="638"/>
      <c r="BO19" s="639">
        <v>6.9</v>
      </c>
      <c r="BP19" s="639"/>
      <c r="BQ19" s="639"/>
      <c r="BR19" s="639"/>
      <c r="BS19" s="640" t="s">
        <v>244</v>
      </c>
      <c r="BT19" s="640"/>
      <c r="BU19" s="640"/>
      <c r="BV19" s="640"/>
      <c r="BW19" s="640"/>
      <c r="BX19" s="640"/>
      <c r="BY19" s="640"/>
      <c r="BZ19" s="640"/>
      <c r="CA19" s="640"/>
      <c r="CB19" s="644"/>
      <c r="CD19" s="633" t="s">
        <v>278</v>
      </c>
      <c r="CE19" s="634"/>
      <c r="CF19" s="634"/>
      <c r="CG19" s="634"/>
      <c r="CH19" s="634"/>
      <c r="CI19" s="634"/>
      <c r="CJ19" s="634"/>
      <c r="CK19" s="634"/>
      <c r="CL19" s="634"/>
      <c r="CM19" s="634"/>
      <c r="CN19" s="634"/>
      <c r="CO19" s="634"/>
      <c r="CP19" s="634"/>
      <c r="CQ19" s="635"/>
      <c r="CR19" s="636" t="s">
        <v>130</v>
      </c>
      <c r="CS19" s="637"/>
      <c r="CT19" s="637"/>
      <c r="CU19" s="637"/>
      <c r="CV19" s="637"/>
      <c r="CW19" s="637"/>
      <c r="CX19" s="637"/>
      <c r="CY19" s="638"/>
      <c r="CZ19" s="639" t="s">
        <v>187</v>
      </c>
      <c r="DA19" s="639"/>
      <c r="DB19" s="639"/>
      <c r="DC19" s="639"/>
      <c r="DD19" s="645" t="s">
        <v>130</v>
      </c>
      <c r="DE19" s="637"/>
      <c r="DF19" s="637"/>
      <c r="DG19" s="637"/>
      <c r="DH19" s="637"/>
      <c r="DI19" s="637"/>
      <c r="DJ19" s="637"/>
      <c r="DK19" s="637"/>
      <c r="DL19" s="637"/>
      <c r="DM19" s="637"/>
      <c r="DN19" s="637"/>
      <c r="DO19" s="637"/>
      <c r="DP19" s="638"/>
      <c r="DQ19" s="645" t="s">
        <v>130</v>
      </c>
      <c r="DR19" s="637"/>
      <c r="DS19" s="637"/>
      <c r="DT19" s="637"/>
      <c r="DU19" s="637"/>
      <c r="DV19" s="637"/>
      <c r="DW19" s="637"/>
      <c r="DX19" s="637"/>
      <c r="DY19" s="637"/>
      <c r="DZ19" s="637"/>
      <c r="EA19" s="637"/>
      <c r="EB19" s="637"/>
      <c r="EC19" s="646"/>
    </row>
    <row r="20" spans="2:133" ht="11.25" customHeight="1" x14ac:dyDescent="0.2">
      <c r="B20" s="649" t="s">
        <v>279</v>
      </c>
      <c r="C20" s="650"/>
      <c r="D20" s="650"/>
      <c r="E20" s="650"/>
      <c r="F20" s="650"/>
      <c r="G20" s="650"/>
      <c r="H20" s="650"/>
      <c r="I20" s="650"/>
      <c r="J20" s="650"/>
      <c r="K20" s="650"/>
      <c r="L20" s="650"/>
      <c r="M20" s="650"/>
      <c r="N20" s="650"/>
      <c r="O20" s="650"/>
      <c r="P20" s="650"/>
      <c r="Q20" s="651"/>
      <c r="R20" s="636">
        <v>517</v>
      </c>
      <c r="S20" s="637"/>
      <c r="T20" s="637"/>
      <c r="U20" s="637"/>
      <c r="V20" s="637"/>
      <c r="W20" s="637"/>
      <c r="X20" s="637"/>
      <c r="Y20" s="638"/>
      <c r="Z20" s="639">
        <v>0</v>
      </c>
      <c r="AA20" s="639"/>
      <c r="AB20" s="639"/>
      <c r="AC20" s="639"/>
      <c r="AD20" s="640">
        <v>517</v>
      </c>
      <c r="AE20" s="640"/>
      <c r="AF20" s="640"/>
      <c r="AG20" s="640"/>
      <c r="AH20" s="640"/>
      <c r="AI20" s="640"/>
      <c r="AJ20" s="640"/>
      <c r="AK20" s="640"/>
      <c r="AL20" s="641">
        <v>0</v>
      </c>
      <c r="AM20" s="642"/>
      <c r="AN20" s="642"/>
      <c r="AO20" s="643"/>
      <c r="AP20" s="633" t="s">
        <v>280</v>
      </c>
      <c r="AQ20" s="634"/>
      <c r="AR20" s="634"/>
      <c r="AS20" s="634"/>
      <c r="AT20" s="634"/>
      <c r="AU20" s="634"/>
      <c r="AV20" s="634"/>
      <c r="AW20" s="634"/>
      <c r="AX20" s="634"/>
      <c r="AY20" s="634"/>
      <c r="AZ20" s="634"/>
      <c r="BA20" s="634"/>
      <c r="BB20" s="634"/>
      <c r="BC20" s="634"/>
      <c r="BD20" s="634"/>
      <c r="BE20" s="634"/>
      <c r="BF20" s="635"/>
      <c r="BG20" s="636">
        <v>977575</v>
      </c>
      <c r="BH20" s="637"/>
      <c r="BI20" s="637"/>
      <c r="BJ20" s="637"/>
      <c r="BK20" s="637"/>
      <c r="BL20" s="637"/>
      <c r="BM20" s="637"/>
      <c r="BN20" s="638"/>
      <c r="BO20" s="639">
        <v>6.9</v>
      </c>
      <c r="BP20" s="639"/>
      <c r="BQ20" s="639"/>
      <c r="BR20" s="639"/>
      <c r="BS20" s="640" t="s">
        <v>130</v>
      </c>
      <c r="BT20" s="640"/>
      <c r="BU20" s="640"/>
      <c r="BV20" s="640"/>
      <c r="BW20" s="640"/>
      <c r="BX20" s="640"/>
      <c r="BY20" s="640"/>
      <c r="BZ20" s="640"/>
      <c r="CA20" s="640"/>
      <c r="CB20" s="644"/>
      <c r="CD20" s="633" t="s">
        <v>281</v>
      </c>
      <c r="CE20" s="634"/>
      <c r="CF20" s="634"/>
      <c r="CG20" s="634"/>
      <c r="CH20" s="634"/>
      <c r="CI20" s="634"/>
      <c r="CJ20" s="634"/>
      <c r="CK20" s="634"/>
      <c r="CL20" s="634"/>
      <c r="CM20" s="634"/>
      <c r="CN20" s="634"/>
      <c r="CO20" s="634"/>
      <c r="CP20" s="634"/>
      <c r="CQ20" s="635"/>
      <c r="CR20" s="636">
        <v>40716870</v>
      </c>
      <c r="CS20" s="637"/>
      <c r="CT20" s="637"/>
      <c r="CU20" s="637"/>
      <c r="CV20" s="637"/>
      <c r="CW20" s="637"/>
      <c r="CX20" s="637"/>
      <c r="CY20" s="638"/>
      <c r="CZ20" s="639">
        <v>100</v>
      </c>
      <c r="DA20" s="639"/>
      <c r="DB20" s="639"/>
      <c r="DC20" s="639"/>
      <c r="DD20" s="645">
        <v>2892891</v>
      </c>
      <c r="DE20" s="637"/>
      <c r="DF20" s="637"/>
      <c r="DG20" s="637"/>
      <c r="DH20" s="637"/>
      <c r="DI20" s="637"/>
      <c r="DJ20" s="637"/>
      <c r="DK20" s="637"/>
      <c r="DL20" s="637"/>
      <c r="DM20" s="637"/>
      <c r="DN20" s="637"/>
      <c r="DO20" s="637"/>
      <c r="DP20" s="638"/>
      <c r="DQ20" s="645">
        <v>26501632</v>
      </c>
      <c r="DR20" s="637"/>
      <c r="DS20" s="637"/>
      <c r="DT20" s="637"/>
      <c r="DU20" s="637"/>
      <c r="DV20" s="637"/>
      <c r="DW20" s="637"/>
      <c r="DX20" s="637"/>
      <c r="DY20" s="637"/>
      <c r="DZ20" s="637"/>
      <c r="EA20" s="637"/>
      <c r="EB20" s="637"/>
      <c r="EC20" s="646"/>
    </row>
    <row r="21" spans="2:133" ht="11.25" customHeight="1" x14ac:dyDescent="0.2">
      <c r="B21" s="633" t="s">
        <v>282</v>
      </c>
      <c r="C21" s="634"/>
      <c r="D21" s="634"/>
      <c r="E21" s="634"/>
      <c r="F21" s="634"/>
      <c r="G21" s="634"/>
      <c r="H21" s="634"/>
      <c r="I21" s="634"/>
      <c r="J21" s="634"/>
      <c r="K21" s="634"/>
      <c r="L21" s="634"/>
      <c r="M21" s="634"/>
      <c r="N21" s="634"/>
      <c r="O21" s="634"/>
      <c r="P21" s="634"/>
      <c r="Q21" s="635"/>
      <c r="R21" s="636">
        <v>4999391</v>
      </c>
      <c r="S21" s="637"/>
      <c r="T21" s="637"/>
      <c r="U21" s="637"/>
      <c r="V21" s="637"/>
      <c r="W21" s="637"/>
      <c r="X21" s="637"/>
      <c r="Y21" s="638"/>
      <c r="Z21" s="639">
        <v>11.5</v>
      </c>
      <c r="AA21" s="639"/>
      <c r="AB21" s="639"/>
      <c r="AC21" s="639"/>
      <c r="AD21" s="640">
        <v>4810198</v>
      </c>
      <c r="AE21" s="640"/>
      <c r="AF21" s="640"/>
      <c r="AG21" s="640"/>
      <c r="AH21" s="640"/>
      <c r="AI21" s="640"/>
      <c r="AJ21" s="640"/>
      <c r="AK21" s="640"/>
      <c r="AL21" s="641">
        <v>22.5</v>
      </c>
      <c r="AM21" s="642"/>
      <c r="AN21" s="642"/>
      <c r="AO21" s="643"/>
      <c r="AP21" s="633" t="s">
        <v>283</v>
      </c>
      <c r="AQ21" s="652"/>
      <c r="AR21" s="652"/>
      <c r="AS21" s="652"/>
      <c r="AT21" s="652"/>
      <c r="AU21" s="652"/>
      <c r="AV21" s="652"/>
      <c r="AW21" s="652"/>
      <c r="AX21" s="652"/>
      <c r="AY21" s="652"/>
      <c r="AZ21" s="652"/>
      <c r="BA21" s="652"/>
      <c r="BB21" s="652"/>
      <c r="BC21" s="652"/>
      <c r="BD21" s="652"/>
      <c r="BE21" s="652"/>
      <c r="BF21" s="653"/>
      <c r="BG21" s="636" t="s">
        <v>130</v>
      </c>
      <c r="BH21" s="637"/>
      <c r="BI21" s="637"/>
      <c r="BJ21" s="637"/>
      <c r="BK21" s="637"/>
      <c r="BL21" s="637"/>
      <c r="BM21" s="637"/>
      <c r="BN21" s="638"/>
      <c r="BO21" s="639" t="s">
        <v>130</v>
      </c>
      <c r="BP21" s="639"/>
      <c r="BQ21" s="639"/>
      <c r="BR21" s="639"/>
      <c r="BS21" s="640" t="s">
        <v>244</v>
      </c>
      <c r="BT21" s="640"/>
      <c r="BU21" s="640"/>
      <c r="BV21" s="640"/>
      <c r="BW21" s="640"/>
      <c r="BX21" s="640"/>
      <c r="BY21" s="640"/>
      <c r="BZ21" s="640"/>
      <c r="CA21" s="640"/>
      <c r="CB21" s="644"/>
      <c r="CD21" s="659"/>
      <c r="CE21" s="660"/>
      <c r="CF21" s="660"/>
      <c r="CG21" s="660"/>
      <c r="CH21" s="660"/>
      <c r="CI21" s="660"/>
      <c r="CJ21" s="660"/>
      <c r="CK21" s="660"/>
      <c r="CL21" s="660"/>
      <c r="CM21" s="660"/>
      <c r="CN21" s="660"/>
      <c r="CO21" s="660"/>
      <c r="CP21" s="660"/>
      <c r="CQ21" s="661"/>
      <c r="CR21" s="662"/>
      <c r="CS21" s="655"/>
      <c r="CT21" s="655"/>
      <c r="CU21" s="655"/>
      <c r="CV21" s="655"/>
      <c r="CW21" s="655"/>
      <c r="CX21" s="655"/>
      <c r="CY21" s="663"/>
      <c r="CZ21" s="664"/>
      <c r="DA21" s="664"/>
      <c r="DB21" s="664"/>
      <c r="DC21" s="664"/>
      <c r="DD21" s="654"/>
      <c r="DE21" s="655"/>
      <c r="DF21" s="655"/>
      <c r="DG21" s="655"/>
      <c r="DH21" s="655"/>
      <c r="DI21" s="655"/>
      <c r="DJ21" s="655"/>
      <c r="DK21" s="655"/>
      <c r="DL21" s="655"/>
      <c r="DM21" s="655"/>
      <c r="DN21" s="655"/>
      <c r="DO21" s="655"/>
      <c r="DP21" s="663"/>
      <c r="DQ21" s="654"/>
      <c r="DR21" s="655"/>
      <c r="DS21" s="655"/>
      <c r="DT21" s="655"/>
      <c r="DU21" s="655"/>
      <c r="DV21" s="655"/>
      <c r="DW21" s="655"/>
      <c r="DX21" s="655"/>
      <c r="DY21" s="655"/>
      <c r="DZ21" s="655"/>
      <c r="EA21" s="655"/>
      <c r="EB21" s="655"/>
      <c r="EC21" s="656"/>
    </row>
    <row r="22" spans="2:133" ht="11.25" customHeight="1" x14ac:dyDescent="0.2">
      <c r="B22" s="633" t="s">
        <v>284</v>
      </c>
      <c r="C22" s="634"/>
      <c r="D22" s="634"/>
      <c r="E22" s="634"/>
      <c r="F22" s="634"/>
      <c r="G22" s="634"/>
      <c r="H22" s="634"/>
      <c r="I22" s="634"/>
      <c r="J22" s="634"/>
      <c r="K22" s="634"/>
      <c r="L22" s="634"/>
      <c r="M22" s="634"/>
      <c r="N22" s="634"/>
      <c r="O22" s="634"/>
      <c r="P22" s="634"/>
      <c r="Q22" s="635"/>
      <c r="R22" s="636">
        <v>4810198</v>
      </c>
      <c r="S22" s="637"/>
      <c r="T22" s="637"/>
      <c r="U22" s="637"/>
      <c r="V22" s="637"/>
      <c r="W22" s="637"/>
      <c r="X22" s="637"/>
      <c r="Y22" s="638"/>
      <c r="Z22" s="639">
        <v>11.1</v>
      </c>
      <c r="AA22" s="639"/>
      <c r="AB22" s="639"/>
      <c r="AC22" s="639"/>
      <c r="AD22" s="640">
        <v>4810198</v>
      </c>
      <c r="AE22" s="640"/>
      <c r="AF22" s="640"/>
      <c r="AG22" s="640"/>
      <c r="AH22" s="640"/>
      <c r="AI22" s="640"/>
      <c r="AJ22" s="640"/>
      <c r="AK22" s="640"/>
      <c r="AL22" s="641">
        <v>22.5</v>
      </c>
      <c r="AM22" s="642"/>
      <c r="AN22" s="642"/>
      <c r="AO22" s="643"/>
      <c r="AP22" s="633" t="s">
        <v>285</v>
      </c>
      <c r="AQ22" s="652"/>
      <c r="AR22" s="652"/>
      <c r="AS22" s="652"/>
      <c r="AT22" s="652"/>
      <c r="AU22" s="652"/>
      <c r="AV22" s="652"/>
      <c r="AW22" s="652"/>
      <c r="AX22" s="652"/>
      <c r="AY22" s="652"/>
      <c r="AZ22" s="652"/>
      <c r="BA22" s="652"/>
      <c r="BB22" s="652"/>
      <c r="BC22" s="652"/>
      <c r="BD22" s="652"/>
      <c r="BE22" s="652"/>
      <c r="BF22" s="653"/>
      <c r="BG22" s="636" t="s">
        <v>244</v>
      </c>
      <c r="BH22" s="637"/>
      <c r="BI22" s="637"/>
      <c r="BJ22" s="637"/>
      <c r="BK22" s="637"/>
      <c r="BL22" s="637"/>
      <c r="BM22" s="637"/>
      <c r="BN22" s="638"/>
      <c r="BO22" s="639" t="s">
        <v>187</v>
      </c>
      <c r="BP22" s="639"/>
      <c r="BQ22" s="639"/>
      <c r="BR22" s="639"/>
      <c r="BS22" s="640" t="s">
        <v>130</v>
      </c>
      <c r="BT22" s="640"/>
      <c r="BU22" s="640"/>
      <c r="BV22" s="640"/>
      <c r="BW22" s="640"/>
      <c r="BX22" s="640"/>
      <c r="BY22" s="640"/>
      <c r="BZ22" s="640"/>
      <c r="CA22" s="640"/>
      <c r="CB22" s="644"/>
      <c r="CD22" s="618" t="s">
        <v>286</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287</v>
      </c>
      <c r="C23" s="634"/>
      <c r="D23" s="634"/>
      <c r="E23" s="634"/>
      <c r="F23" s="634"/>
      <c r="G23" s="634"/>
      <c r="H23" s="634"/>
      <c r="I23" s="634"/>
      <c r="J23" s="634"/>
      <c r="K23" s="634"/>
      <c r="L23" s="634"/>
      <c r="M23" s="634"/>
      <c r="N23" s="634"/>
      <c r="O23" s="634"/>
      <c r="P23" s="634"/>
      <c r="Q23" s="635"/>
      <c r="R23" s="636">
        <v>189088</v>
      </c>
      <c r="S23" s="637"/>
      <c r="T23" s="637"/>
      <c r="U23" s="637"/>
      <c r="V23" s="637"/>
      <c r="W23" s="637"/>
      <c r="X23" s="637"/>
      <c r="Y23" s="638"/>
      <c r="Z23" s="639">
        <v>0.4</v>
      </c>
      <c r="AA23" s="639"/>
      <c r="AB23" s="639"/>
      <c r="AC23" s="639"/>
      <c r="AD23" s="640" t="s">
        <v>244</v>
      </c>
      <c r="AE23" s="640"/>
      <c r="AF23" s="640"/>
      <c r="AG23" s="640"/>
      <c r="AH23" s="640"/>
      <c r="AI23" s="640"/>
      <c r="AJ23" s="640"/>
      <c r="AK23" s="640"/>
      <c r="AL23" s="641" t="s">
        <v>130</v>
      </c>
      <c r="AM23" s="642"/>
      <c r="AN23" s="642"/>
      <c r="AO23" s="643"/>
      <c r="AP23" s="633" t="s">
        <v>288</v>
      </c>
      <c r="AQ23" s="652"/>
      <c r="AR23" s="652"/>
      <c r="AS23" s="652"/>
      <c r="AT23" s="652"/>
      <c r="AU23" s="652"/>
      <c r="AV23" s="652"/>
      <c r="AW23" s="652"/>
      <c r="AX23" s="652"/>
      <c r="AY23" s="652"/>
      <c r="AZ23" s="652"/>
      <c r="BA23" s="652"/>
      <c r="BB23" s="652"/>
      <c r="BC23" s="652"/>
      <c r="BD23" s="652"/>
      <c r="BE23" s="652"/>
      <c r="BF23" s="653"/>
      <c r="BG23" s="636">
        <v>977575</v>
      </c>
      <c r="BH23" s="637"/>
      <c r="BI23" s="637"/>
      <c r="BJ23" s="637"/>
      <c r="BK23" s="637"/>
      <c r="BL23" s="637"/>
      <c r="BM23" s="637"/>
      <c r="BN23" s="638"/>
      <c r="BO23" s="639">
        <v>6.9</v>
      </c>
      <c r="BP23" s="639"/>
      <c r="BQ23" s="639"/>
      <c r="BR23" s="639"/>
      <c r="BS23" s="640" t="s">
        <v>244</v>
      </c>
      <c r="BT23" s="640"/>
      <c r="BU23" s="640"/>
      <c r="BV23" s="640"/>
      <c r="BW23" s="640"/>
      <c r="BX23" s="640"/>
      <c r="BY23" s="640"/>
      <c r="BZ23" s="640"/>
      <c r="CA23" s="640"/>
      <c r="CB23" s="644"/>
      <c r="CD23" s="618" t="s">
        <v>227</v>
      </c>
      <c r="CE23" s="619"/>
      <c r="CF23" s="619"/>
      <c r="CG23" s="619"/>
      <c r="CH23" s="619"/>
      <c r="CI23" s="619"/>
      <c r="CJ23" s="619"/>
      <c r="CK23" s="619"/>
      <c r="CL23" s="619"/>
      <c r="CM23" s="619"/>
      <c r="CN23" s="619"/>
      <c r="CO23" s="619"/>
      <c r="CP23" s="619"/>
      <c r="CQ23" s="620"/>
      <c r="CR23" s="618" t="s">
        <v>289</v>
      </c>
      <c r="CS23" s="619"/>
      <c r="CT23" s="619"/>
      <c r="CU23" s="619"/>
      <c r="CV23" s="619"/>
      <c r="CW23" s="619"/>
      <c r="CX23" s="619"/>
      <c r="CY23" s="620"/>
      <c r="CZ23" s="618" t="s">
        <v>290</v>
      </c>
      <c r="DA23" s="619"/>
      <c r="DB23" s="619"/>
      <c r="DC23" s="620"/>
      <c r="DD23" s="618" t="s">
        <v>291</v>
      </c>
      <c r="DE23" s="619"/>
      <c r="DF23" s="619"/>
      <c r="DG23" s="619"/>
      <c r="DH23" s="619"/>
      <c r="DI23" s="619"/>
      <c r="DJ23" s="619"/>
      <c r="DK23" s="620"/>
      <c r="DL23" s="665" t="s">
        <v>292</v>
      </c>
      <c r="DM23" s="666"/>
      <c r="DN23" s="666"/>
      <c r="DO23" s="666"/>
      <c r="DP23" s="666"/>
      <c r="DQ23" s="666"/>
      <c r="DR23" s="666"/>
      <c r="DS23" s="666"/>
      <c r="DT23" s="666"/>
      <c r="DU23" s="666"/>
      <c r="DV23" s="667"/>
      <c r="DW23" s="618" t="s">
        <v>293</v>
      </c>
      <c r="DX23" s="619"/>
      <c r="DY23" s="619"/>
      <c r="DZ23" s="619"/>
      <c r="EA23" s="619"/>
      <c r="EB23" s="619"/>
      <c r="EC23" s="620"/>
    </row>
    <row r="24" spans="2:133" ht="11.25" customHeight="1" x14ac:dyDescent="0.2">
      <c r="B24" s="633" t="s">
        <v>294</v>
      </c>
      <c r="C24" s="634"/>
      <c r="D24" s="634"/>
      <c r="E24" s="634"/>
      <c r="F24" s="634"/>
      <c r="G24" s="634"/>
      <c r="H24" s="634"/>
      <c r="I24" s="634"/>
      <c r="J24" s="634"/>
      <c r="K24" s="634"/>
      <c r="L24" s="634"/>
      <c r="M24" s="634"/>
      <c r="N24" s="634"/>
      <c r="O24" s="634"/>
      <c r="P24" s="634"/>
      <c r="Q24" s="635"/>
      <c r="R24" s="636">
        <v>105</v>
      </c>
      <c r="S24" s="637"/>
      <c r="T24" s="637"/>
      <c r="U24" s="637"/>
      <c r="V24" s="637"/>
      <c r="W24" s="637"/>
      <c r="X24" s="637"/>
      <c r="Y24" s="638"/>
      <c r="Z24" s="639">
        <v>0</v>
      </c>
      <c r="AA24" s="639"/>
      <c r="AB24" s="639"/>
      <c r="AC24" s="639"/>
      <c r="AD24" s="640" t="s">
        <v>244</v>
      </c>
      <c r="AE24" s="640"/>
      <c r="AF24" s="640"/>
      <c r="AG24" s="640"/>
      <c r="AH24" s="640"/>
      <c r="AI24" s="640"/>
      <c r="AJ24" s="640"/>
      <c r="AK24" s="640"/>
      <c r="AL24" s="641" t="s">
        <v>244</v>
      </c>
      <c r="AM24" s="642"/>
      <c r="AN24" s="642"/>
      <c r="AO24" s="643"/>
      <c r="AP24" s="633" t="s">
        <v>295</v>
      </c>
      <c r="AQ24" s="652"/>
      <c r="AR24" s="652"/>
      <c r="AS24" s="652"/>
      <c r="AT24" s="652"/>
      <c r="AU24" s="652"/>
      <c r="AV24" s="652"/>
      <c r="AW24" s="652"/>
      <c r="AX24" s="652"/>
      <c r="AY24" s="652"/>
      <c r="AZ24" s="652"/>
      <c r="BA24" s="652"/>
      <c r="BB24" s="652"/>
      <c r="BC24" s="652"/>
      <c r="BD24" s="652"/>
      <c r="BE24" s="652"/>
      <c r="BF24" s="653"/>
      <c r="BG24" s="636" t="s">
        <v>244</v>
      </c>
      <c r="BH24" s="637"/>
      <c r="BI24" s="637"/>
      <c r="BJ24" s="637"/>
      <c r="BK24" s="637"/>
      <c r="BL24" s="637"/>
      <c r="BM24" s="637"/>
      <c r="BN24" s="638"/>
      <c r="BO24" s="639" t="s">
        <v>130</v>
      </c>
      <c r="BP24" s="639"/>
      <c r="BQ24" s="639"/>
      <c r="BR24" s="639"/>
      <c r="BS24" s="640" t="s">
        <v>187</v>
      </c>
      <c r="BT24" s="640"/>
      <c r="BU24" s="640"/>
      <c r="BV24" s="640"/>
      <c r="BW24" s="640"/>
      <c r="BX24" s="640"/>
      <c r="BY24" s="640"/>
      <c r="BZ24" s="640"/>
      <c r="CA24" s="640"/>
      <c r="CB24" s="644"/>
      <c r="CD24" s="622" t="s">
        <v>296</v>
      </c>
      <c r="CE24" s="623"/>
      <c r="CF24" s="623"/>
      <c r="CG24" s="623"/>
      <c r="CH24" s="623"/>
      <c r="CI24" s="623"/>
      <c r="CJ24" s="623"/>
      <c r="CK24" s="623"/>
      <c r="CL24" s="623"/>
      <c r="CM24" s="623"/>
      <c r="CN24" s="623"/>
      <c r="CO24" s="623"/>
      <c r="CP24" s="623"/>
      <c r="CQ24" s="624"/>
      <c r="CR24" s="625">
        <v>21277241</v>
      </c>
      <c r="CS24" s="626"/>
      <c r="CT24" s="626"/>
      <c r="CU24" s="626"/>
      <c r="CV24" s="626"/>
      <c r="CW24" s="626"/>
      <c r="CX24" s="626"/>
      <c r="CY24" s="627"/>
      <c r="CZ24" s="630">
        <v>52.3</v>
      </c>
      <c r="DA24" s="631"/>
      <c r="DB24" s="631"/>
      <c r="DC24" s="647"/>
      <c r="DD24" s="668">
        <v>12592385</v>
      </c>
      <c r="DE24" s="626"/>
      <c r="DF24" s="626"/>
      <c r="DG24" s="626"/>
      <c r="DH24" s="626"/>
      <c r="DI24" s="626"/>
      <c r="DJ24" s="626"/>
      <c r="DK24" s="627"/>
      <c r="DL24" s="668">
        <v>12337927</v>
      </c>
      <c r="DM24" s="626"/>
      <c r="DN24" s="626"/>
      <c r="DO24" s="626"/>
      <c r="DP24" s="626"/>
      <c r="DQ24" s="626"/>
      <c r="DR24" s="626"/>
      <c r="DS24" s="626"/>
      <c r="DT24" s="626"/>
      <c r="DU24" s="626"/>
      <c r="DV24" s="627"/>
      <c r="DW24" s="630">
        <v>56.3</v>
      </c>
      <c r="DX24" s="631"/>
      <c r="DY24" s="631"/>
      <c r="DZ24" s="631"/>
      <c r="EA24" s="631"/>
      <c r="EB24" s="631"/>
      <c r="EC24" s="632"/>
    </row>
    <row r="25" spans="2:133" ht="11.25" customHeight="1" x14ac:dyDescent="0.2">
      <c r="B25" s="633" t="s">
        <v>297</v>
      </c>
      <c r="C25" s="634"/>
      <c r="D25" s="634"/>
      <c r="E25" s="634"/>
      <c r="F25" s="634"/>
      <c r="G25" s="634"/>
      <c r="H25" s="634"/>
      <c r="I25" s="634"/>
      <c r="J25" s="634"/>
      <c r="K25" s="634"/>
      <c r="L25" s="634"/>
      <c r="M25" s="634"/>
      <c r="N25" s="634"/>
      <c r="O25" s="634"/>
      <c r="P25" s="634"/>
      <c r="Q25" s="635"/>
      <c r="R25" s="636">
        <v>22306319</v>
      </c>
      <c r="S25" s="637"/>
      <c r="T25" s="637"/>
      <c r="U25" s="637"/>
      <c r="V25" s="637"/>
      <c r="W25" s="637"/>
      <c r="X25" s="637"/>
      <c r="Y25" s="638"/>
      <c r="Z25" s="639">
        <v>51.3</v>
      </c>
      <c r="AA25" s="639"/>
      <c r="AB25" s="639"/>
      <c r="AC25" s="639"/>
      <c r="AD25" s="640">
        <v>21139551</v>
      </c>
      <c r="AE25" s="640"/>
      <c r="AF25" s="640"/>
      <c r="AG25" s="640"/>
      <c r="AH25" s="640"/>
      <c r="AI25" s="640"/>
      <c r="AJ25" s="640"/>
      <c r="AK25" s="640"/>
      <c r="AL25" s="641">
        <v>98.8</v>
      </c>
      <c r="AM25" s="642"/>
      <c r="AN25" s="642"/>
      <c r="AO25" s="643"/>
      <c r="AP25" s="633" t="s">
        <v>298</v>
      </c>
      <c r="AQ25" s="652"/>
      <c r="AR25" s="652"/>
      <c r="AS25" s="652"/>
      <c r="AT25" s="652"/>
      <c r="AU25" s="652"/>
      <c r="AV25" s="652"/>
      <c r="AW25" s="652"/>
      <c r="AX25" s="652"/>
      <c r="AY25" s="652"/>
      <c r="AZ25" s="652"/>
      <c r="BA25" s="652"/>
      <c r="BB25" s="652"/>
      <c r="BC25" s="652"/>
      <c r="BD25" s="652"/>
      <c r="BE25" s="652"/>
      <c r="BF25" s="653"/>
      <c r="BG25" s="636" t="s">
        <v>244</v>
      </c>
      <c r="BH25" s="637"/>
      <c r="BI25" s="637"/>
      <c r="BJ25" s="637"/>
      <c r="BK25" s="637"/>
      <c r="BL25" s="637"/>
      <c r="BM25" s="637"/>
      <c r="BN25" s="638"/>
      <c r="BO25" s="639" t="s">
        <v>130</v>
      </c>
      <c r="BP25" s="639"/>
      <c r="BQ25" s="639"/>
      <c r="BR25" s="639"/>
      <c r="BS25" s="640" t="s">
        <v>130</v>
      </c>
      <c r="BT25" s="640"/>
      <c r="BU25" s="640"/>
      <c r="BV25" s="640"/>
      <c r="BW25" s="640"/>
      <c r="BX25" s="640"/>
      <c r="BY25" s="640"/>
      <c r="BZ25" s="640"/>
      <c r="CA25" s="640"/>
      <c r="CB25" s="644"/>
      <c r="CD25" s="633" t="s">
        <v>299</v>
      </c>
      <c r="CE25" s="634"/>
      <c r="CF25" s="634"/>
      <c r="CG25" s="634"/>
      <c r="CH25" s="634"/>
      <c r="CI25" s="634"/>
      <c r="CJ25" s="634"/>
      <c r="CK25" s="634"/>
      <c r="CL25" s="634"/>
      <c r="CM25" s="634"/>
      <c r="CN25" s="634"/>
      <c r="CO25" s="634"/>
      <c r="CP25" s="634"/>
      <c r="CQ25" s="635"/>
      <c r="CR25" s="636">
        <v>6808764</v>
      </c>
      <c r="CS25" s="657"/>
      <c r="CT25" s="657"/>
      <c r="CU25" s="657"/>
      <c r="CV25" s="657"/>
      <c r="CW25" s="657"/>
      <c r="CX25" s="657"/>
      <c r="CY25" s="658"/>
      <c r="CZ25" s="641">
        <v>16.7</v>
      </c>
      <c r="DA25" s="669"/>
      <c r="DB25" s="669"/>
      <c r="DC25" s="671"/>
      <c r="DD25" s="645">
        <v>6098186</v>
      </c>
      <c r="DE25" s="657"/>
      <c r="DF25" s="657"/>
      <c r="DG25" s="657"/>
      <c r="DH25" s="657"/>
      <c r="DI25" s="657"/>
      <c r="DJ25" s="657"/>
      <c r="DK25" s="658"/>
      <c r="DL25" s="645">
        <v>5963173</v>
      </c>
      <c r="DM25" s="657"/>
      <c r="DN25" s="657"/>
      <c r="DO25" s="657"/>
      <c r="DP25" s="657"/>
      <c r="DQ25" s="657"/>
      <c r="DR25" s="657"/>
      <c r="DS25" s="657"/>
      <c r="DT25" s="657"/>
      <c r="DU25" s="657"/>
      <c r="DV25" s="658"/>
      <c r="DW25" s="641">
        <v>27.2</v>
      </c>
      <c r="DX25" s="669"/>
      <c r="DY25" s="669"/>
      <c r="DZ25" s="669"/>
      <c r="EA25" s="669"/>
      <c r="EB25" s="669"/>
      <c r="EC25" s="670"/>
    </row>
    <row r="26" spans="2:133" ht="11.25" customHeight="1" x14ac:dyDescent="0.2">
      <c r="B26" s="633" t="s">
        <v>300</v>
      </c>
      <c r="C26" s="634"/>
      <c r="D26" s="634"/>
      <c r="E26" s="634"/>
      <c r="F26" s="634"/>
      <c r="G26" s="634"/>
      <c r="H26" s="634"/>
      <c r="I26" s="634"/>
      <c r="J26" s="634"/>
      <c r="K26" s="634"/>
      <c r="L26" s="634"/>
      <c r="M26" s="634"/>
      <c r="N26" s="634"/>
      <c r="O26" s="634"/>
      <c r="P26" s="634"/>
      <c r="Q26" s="635"/>
      <c r="R26" s="636">
        <v>10829</v>
      </c>
      <c r="S26" s="637"/>
      <c r="T26" s="637"/>
      <c r="U26" s="637"/>
      <c r="V26" s="637"/>
      <c r="W26" s="637"/>
      <c r="X26" s="637"/>
      <c r="Y26" s="638"/>
      <c r="Z26" s="639">
        <v>0</v>
      </c>
      <c r="AA26" s="639"/>
      <c r="AB26" s="639"/>
      <c r="AC26" s="639"/>
      <c r="AD26" s="640">
        <v>10829</v>
      </c>
      <c r="AE26" s="640"/>
      <c r="AF26" s="640"/>
      <c r="AG26" s="640"/>
      <c r="AH26" s="640"/>
      <c r="AI26" s="640"/>
      <c r="AJ26" s="640"/>
      <c r="AK26" s="640"/>
      <c r="AL26" s="641">
        <v>0.1</v>
      </c>
      <c r="AM26" s="642"/>
      <c r="AN26" s="642"/>
      <c r="AO26" s="643"/>
      <c r="AP26" s="633" t="s">
        <v>301</v>
      </c>
      <c r="AQ26" s="652"/>
      <c r="AR26" s="652"/>
      <c r="AS26" s="652"/>
      <c r="AT26" s="652"/>
      <c r="AU26" s="652"/>
      <c r="AV26" s="652"/>
      <c r="AW26" s="652"/>
      <c r="AX26" s="652"/>
      <c r="AY26" s="652"/>
      <c r="AZ26" s="652"/>
      <c r="BA26" s="652"/>
      <c r="BB26" s="652"/>
      <c r="BC26" s="652"/>
      <c r="BD26" s="652"/>
      <c r="BE26" s="652"/>
      <c r="BF26" s="653"/>
      <c r="BG26" s="636" t="s">
        <v>130</v>
      </c>
      <c r="BH26" s="637"/>
      <c r="BI26" s="637"/>
      <c r="BJ26" s="637"/>
      <c r="BK26" s="637"/>
      <c r="BL26" s="637"/>
      <c r="BM26" s="637"/>
      <c r="BN26" s="638"/>
      <c r="BO26" s="639" t="s">
        <v>130</v>
      </c>
      <c r="BP26" s="639"/>
      <c r="BQ26" s="639"/>
      <c r="BR26" s="639"/>
      <c r="BS26" s="640" t="s">
        <v>130</v>
      </c>
      <c r="BT26" s="640"/>
      <c r="BU26" s="640"/>
      <c r="BV26" s="640"/>
      <c r="BW26" s="640"/>
      <c r="BX26" s="640"/>
      <c r="BY26" s="640"/>
      <c r="BZ26" s="640"/>
      <c r="CA26" s="640"/>
      <c r="CB26" s="644"/>
      <c r="CD26" s="633" t="s">
        <v>302</v>
      </c>
      <c r="CE26" s="634"/>
      <c r="CF26" s="634"/>
      <c r="CG26" s="634"/>
      <c r="CH26" s="634"/>
      <c r="CI26" s="634"/>
      <c r="CJ26" s="634"/>
      <c r="CK26" s="634"/>
      <c r="CL26" s="634"/>
      <c r="CM26" s="634"/>
      <c r="CN26" s="634"/>
      <c r="CO26" s="634"/>
      <c r="CP26" s="634"/>
      <c r="CQ26" s="635"/>
      <c r="CR26" s="636">
        <v>4359167</v>
      </c>
      <c r="CS26" s="637"/>
      <c r="CT26" s="637"/>
      <c r="CU26" s="637"/>
      <c r="CV26" s="637"/>
      <c r="CW26" s="637"/>
      <c r="CX26" s="637"/>
      <c r="CY26" s="638"/>
      <c r="CZ26" s="641">
        <v>10.7</v>
      </c>
      <c r="DA26" s="669"/>
      <c r="DB26" s="669"/>
      <c r="DC26" s="671"/>
      <c r="DD26" s="645">
        <v>3904296</v>
      </c>
      <c r="DE26" s="637"/>
      <c r="DF26" s="637"/>
      <c r="DG26" s="637"/>
      <c r="DH26" s="637"/>
      <c r="DI26" s="637"/>
      <c r="DJ26" s="637"/>
      <c r="DK26" s="638"/>
      <c r="DL26" s="645" t="s">
        <v>130</v>
      </c>
      <c r="DM26" s="637"/>
      <c r="DN26" s="637"/>
      <c r="DO26" s="637"/>
      <c r="DP26" s="637"/>
      <c r="DQ26" s="637"/>
      <c r="DR26" s="637"/>
      <c r="DS26" s="637"/>
      <c r="DT26" s="637"/>
      <c r="DU26" s="637"/>
      <c r="DV26" s="638"/>
      <c r="DW26" s="641" t="s">
        <v>244</v>
      </c>
      <c r="DX26" s="669"/>
      <c r="DY26" s="669"/>
      <c r="DZ26" s="669"/>
      <c r="EA26" s="669"/>
      <c r="EB26" s="669"/>
      <c r="EC26" s="670"/>
    </row>
    <row r="27" spans="2:133" ht="11.25" customHeight="1" x14ac:dyDescent="0.2">
      <c r="B27" s="633" t="s">
        <v>303</v>
      </c>
      <c r="C27" s="634"/>
      <c r="D27" s="634"/>
      <c r="E27" s="634"/>
      <c r="F27" s="634"/>
      <c r="G27" s="634"/>
      <c r="H27" s="634"/>
      <c r="I27" s="634"/>
      <c r="J27" s="634"/>
      <c r="K27" s="634"/>
      <c r="L27" s="634"/>
      <c r="M27" s="634"/>
      <c r="N27" s="634"/>
      <c r="O27" s="634"/>
      <c r="P27" s="634"/>
      <c r="Q27" s="635"/>
      <c r="R27" s="636">
        <v>310058</v>
      </c>
      <c r="S27" s="637"/>
      <c r="T27" s="637"/>
      <c r="U27" s="637"/>
      <c r="V27" s="637"/>
      <c r="W27" s="637"/>
      <c r="X27" s="637"/>
      <c r="Y27" s="638"/>
      <c r="Z27" s="639">
        <v>0.7</v>
      </c>
      <c r="AA27" s="639"/>
      <c r="AB27" s="639"/>
      <c r="AC27" s="639"/>
      <c r="AD27" s="640" t="s">
        <v>244</v>
      </c>
      <c r="AE27" s="640"/>
      <c r="AF27" s="640"/>
      <c r="AG27" s="640"/>
      <c r="AH27" s="640"/>
      <c r="AI27" s="640"/>
      <c r="AJ27" s="640"/>
      <c r="AK27" s="640"/>
      <c r="AL27" s="641" t="s">
        <v>130</v>
      </c>
      <c r="AM27" s="642"/>
      <c r="AN27" s="642"/>
      <c r="AO27" s="643"/>
      <c r="AP27" s="633" t="s">
        <v>304</v>
      </c>
      <c r="AQ27" s="634"/>
      <c r="AR27" s="634"/>
      <c r="AS27" s="634"/>
      <c r="AT27" s="634"/>
      <c r="AU27" s="634"/>
      <c r="AV27" s="634"/>
      <c r="AW27" s="634"/>
      <c r="AX27" s="634"/>
      <c r="AY27" s="634"/>
      <c r="AZ27" s="634"/>
      <c r="BA27" s="634"/>
      <c r="BB27" s="634"/>
      <c r="BC27" s="634"/>
      <c r="BD27" s="634"/>
      <c r="BE27" s="634"/>
      <c r="BF27" s="635"/>
      <c r="BG27" s="636">
        <v>14121185</v>
      </c>
      <c r="BH27" s="637"/>
      <c r="BI27" s="637"/>
      <c r="BJ27" s="637"/>
      <c r="BK27" s="637"/>
      <c r="BL27" s="637"/>
      <c r="BM27" s="637"/>
      <c r="BN27" s="638"/>
      <c r="BO27" s="639">
        <v>100</v>
      </c>
      <c r="BP27" s="639"/>
      <c r="BQ27" s="639"/>
      <c r="BR27" s="639"/>
      <c r="BS27" s="640">
        <v>90305</v>
      </c>
      <c r="BT27" s="640"/>
      <c r="BU27" s="640"/>
      <c r="BV27" s="640"/>
      <c r="BW27" s="640"/>
      <c r="BX27" s="640"/>
      <c r="BY27" s="640"/>
      <c r="BZ27" s="640"/>
      <c r="CA27" s="640"/>
      <c r="CB27" s="644"/>
      <c r="CD27" s="633" t="s">
        <v>305</v>
      </c>
      <c r="CE27" s="634"/>
      <c r="CF27" s="634"/>
      <c r="CG27" s="634"/>
      <c r="CH27" s="634"/>
      <c r="CI27" s="634"/>
      <c r="CJ27" s="634"/>
      <c r="CK27" s="634"/>
      <c r="CL27" s="634"/>
      <c r="CM27" s="634"/>
      <c r="CN27" s="634"/>
      <c r="CO27" s="634"/>
      <c r="CP27" s="634"/>
      <c r="CQ27" s="635"/>
      <c r="CR27" s="636">
        <v>10732813</v>
      </c>
      <c r="CS27" s="657"/>
      <c r="CT27" s="657"/>
      <c r="CU27" s="657"/>
      <c r="CV27" s="657"/>
      <c r="CW27" s="657"/>
      <c r="CX27" s="657"/>
      <c r="CY27" s="658"/>
      <c r="CZ27" s="641">
        <v>26.4</v>
      </c>
      <c r="DA27" s="669"/>
      <c r="DB27" s="669"/>
      <c r="DC27" s="671"/>
      <c r="DD27" s="645">
        <v>2767920</v>
      </c>
      <c r="DE27" s="657"/>
      <c r="DF27" s="657"/>
      <c r="DG27" s="657"/>
      <c r="DH27" s="657"/>
      <c r="DI27" s="657"/>
      <c r="DJ27" s="657"/>
      <c r="DK27" s="658"/>
      <c r="DL27" s="645">
        <v>2648475</v>
      </c>
      <c r="DM27" s="657"/>
      <c r="DN27" s="657"/>
      <c r="DO27" s="657"/>
      <c r="DP27" s="657"/>
      <c r="DQ27" s="657"/>
      <c r="DR27" s="657"/>
      <c r="DS27" s="657"/>
      <c r="DT27" s="657"/>
      <c r="DU27" s="657"/>
      <c r="DV27" s="658"/>
      <c r="DW27" s="641">
        <v>12.1</v>
      </c>
      <c r="DX27" s="669"/>
      <c r="DY27" s="669"/>
      <c r="DZ27" s="669"/>
      <c r="EA27" s="669"/>
      <c r="EB27" s="669"/>
      <c r="EC27" s="670"/>
    </row>
    <row r="28" spans="2:133" ht="11.25" customHeight="1" x14ac:dyDescent="0.2">
      <c r="B28" s="633" t="s">
        <v>306</v>
      </c>
      <c r="C28" s="634"/>
      <c r="D28" s="634"/>
      <c r="E28" s="634"/>
      <c r="F28" s="634"/>
      <c r="G28" s="634"/>
      <c r="H28" s="634"/>
      <c r="I28" s="634"/>
      <c r="J28" s="634"/>
      <c r="K28" s="634"/>
      <c r="L28" s="634"/>
      <c r="M28" s="634"/>
      <c r="N28" s="634"/>
      <c r="O28" s="634"/>
      <c r="P28" s="634"/>
      <c r="Q28" s="635"/>
      <c r="R28" s="636">
        <v>178293</v>
      </c>
      <c r="S28" s="637"/>
      <c r="T28" s="637"/>
      <c r="U28" s="637"/>
      <c r="V28" s="637"/>
      <c r="W28" s="637"/>
      <c r="X28" s="637"/>
      <c r="Y28" s="638"/>
      <c r="Z28" s="639">
        <v>0.4</v>
      </c>
      <c r="AA28" s="639"/>
      <c r="AB28" s="639"/>
      <c r="AC28" s="639"/>
      <c r="AD28" s="640">
        <v>68407</v>
      </c>
      <c r="AE28" s="640"/>
      <c r="AF28" s="640"/>
      <c r="AG28" s="640"/>
      <c r="AH28" s="640"/>
      <c r="AI28" s="640"/>
      <c r="AJ28" s="640"/>
      <c r="AK28" s="640"/>
      <c r="AL28" s="641">
        <v>0.3</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307</v>
      </c>
      <c r="CE28" s="634"/>
      <c r="CF28" s="634"/>
      <c r="CG28" s="634"/>
      <c r="CH28" s="634"/>
      <c r="CI28" s="634"/>
      <c r="CJ28" s="634"/>
      <c r="CK28" s="634"/>
      <c r="CL28" s="634"/>
      <c r="CM28" s="634"/>
      <c r="CN28" s="634"/>
      <c r="CO28" s="634"/>
      <c r="CP28" s="634"/>
      <c r="CQ28" s="635"/>
      <c r="CR28" s="636">
        <v>3735664</v>
      </c>
      <c r="CS28" s="637"/>
      <c r="CT28" s="637"/>
      <c r="CU28" s="637"/>
      <c r="CV28" s="637"/>
      <c r="CW28" s="637"/>
      <c r="CX28" s="637"/>
      <c r="CY28" s="638"/>
      <c r="CZ28" s="641">
        <v>9.1999999999999993</v>
      </c>
      <c r="DA28" s="669"/>
      <c r="DB28" s="669"/>
      <c r="DC28" s="671"/>
      <c r="DD28" s="645">
        <v>3726279</v>
      </c>
      <c r="DE28" s="637"/>
      <c r="DF28" s="637"/>
      <c r="DG28" s="637"/>
      <c r="DH28" s="637"/>
      <c r="DI28" s="637"/>
      <c r="DJ28" s="637"/>
      <c r="DK28" s="638"/>
      <c r="DL28" s="645">
        <v>3726279</v>
      </c>
      <c r="DM28" s="637"/>
      <c r="DN28" s="637"/>
      <c r="DO28" s="637"/>
      <c r="DP28" s="637"/>
      <c r="DQ28" s="637"/>
      <c r="DR28" s="637"/>
      <c r="DS28" s="637"/>
      <c r="DT28" s="637"/>
      <c r="DU28" s="637"/>
      <c r="DV28" s="638"/>
      <c r="DW28" s="641">
        <v>17</v>
      </c>
      <c r="DX28" s="669"/>
      <c r="DY28" s="669"/>
      <c r="DZ28" s="669"/>
      <c r="EA28" s="669"/>
      <c r="EB28" s="669"/>
      <c r="EC28" s="670"/>
    </row>
    <row r="29" spans="2:133" ht="11.25" customHeight="1" x14ac:dyDescent="0.2">
      <c r="B29" s="633" t="s">
        <v>308</v>
      </c>
      <c r="C29" s="634"/>
      <c r="D29" s="634"/>
      <c r="E29" s="634"/>
      <c r="F29" s="634"/>
      <c r="G29" s="634"/>
      <c r="H29" s="634"/>
      <c r="I29" s="634"/>
      <c r="J29" s="634"/>
      <c r="K29" s="634"/>
      <c r="L29" s="634"/>
      <c r="M29" s="634"/>
      <c r="N29" s="634"/>
      <c r="O29" s="634"/>
      <c r="P29" s="634"/>
      <c r="Q29" s="635"/>
      <c r="R29" s="636">
        <v>59825</v>
      </c>
      <c r="S29" s="637"/>
      <c r="T29" s="637"/>
      <c r="U29" s="637"/>
      <c r="V29" s="637"/>
      <c r="W29" s="637"/>
      <c r="X29" s="637"/>
      <c r="Y29" s="638"/>
      <c r="Z29" s="639">
        <v>0.1</v>
      </c>
      <c r="AA29" s="639"/>
      <c r="AB29" s="639"/>
      <c r="AC29" s="639"/>
      <c r="AD29" s="640" t="s">
        <v>244</v>
      </c>
      <c r="AE29" s="640"/>
      <c r="AF29" s="640"/>
      <c r="AG29" s="640"/>
      <c r="AH29" s="640"/>
      <c r="AI29" s="640"/>
      <c r="AJ29" s="640"/>
      <c r="AK29" s="640"/>
      <c r="AL29" s="641" t="s">
        <v>130</v>
      </c>
      <c r="AM29" s="642"/>
      <c r="AN29" s="642"/>
      <c r="AO29" s="643"/>
      <c r="AP29" s="659"/>
      <c r="AQ29" s="660"/>
      <c r="AR29" s="660"/>
      <c r="AS29" s="660"/>
      <c r="AT29" s="660"/>
      <c r="AU29" s="660"/>
      <c r="AV29" s="660"/>
      <c r="AW29" s="660"/>
      <c r="AX29" s="660"/>
      <c r="AY29" s="660"/>
      <c r="AZ29" s="660"/>
      <c r="BA29" s="660"/>
      <c r="BB29" s="660"/>
      <c r="BC29" s="660"/>
      <c r="BD29" s="660"/>
      <c r="BE29" s="660"/>
      <c r="BF29" s="661"/>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309</v>
      </c>
      <c r="CE29" s="675"/>
      <c r="CF29" s="633" t="s">
        <v>310</v>
      </c>
      <c r="CG29" s="634"/>
      <c r="CH29" s="634"/>
      <c r="CI29" s="634"/>
      <c r="CJ29" s="634"/>
      <c r="CK29" s="634"/>
      <c r="CL29" s="634"/>
      <c r="CM29" s="634"/>
      <c r="CN29" s="634"/>
      <c r="CO29" s="634"/>
      <c r="CP29" s="634"/>
      <c r="CQ29" s="635"/>
      <c r="CR29" s="636">
        <v>3735664</v>
      </c>
      <c r="CS29" s="657"/>
      <c r="CT29" s="657"/>
      <c r="CU29" s="657"/>
      <c r="CV29" s="657"/>
      <c r="CW29" s="657"/>
      <c r="CX29" s="657"/>
      <c r="CY29" s="658"/>
      <c r="CZ29" s="641">
        <v>9.1999999999999993</v>
      </c>
      <c r="DA29" s="669"/>
      <c r="DB29" s="669"/>
      <c r="DC29" s="671"/>
      <c r="DD29" s="645">
        <v>3726279</v>
      </c>
      <c r="DE29" s="657"/>
      <c r="DF29" s="657"/>
      <c r="DG29" s="657"/>
      <c r="DH29" s="657"/>
      <c r="DI29" s="657"/>
      <c r="DJ29" s="657"/>
      <c r="DK29" s="658"/>
      <c r="DL29" s="645">
        <v>3726279</v>
      </c>
      <c r="DM29" s="657"/>
      <c r="DN29" s="657"/>
      <c r="DO29" s="657"/>
      <c r="DP29" s="657"/>
      <c r="DQ29" s="657"/>
      <c r="DR29" s="657"/>
      <c r="DS29" s="657"/>
      <c r="DT29" s="657"/>
      <c r="DU29" s="657"/>
      <c r="DV29" s="658"/>
      <c r="DW29" s="641">
        <v>17</v>
      </c>
      <c r="DX29" s="669"/>
      <c r="DY29" s="669"/>
      <c r="DZ29" s="669"/>
      <c r="EA29" s="669"/>
      <c r="EB29" s="669"/>
      <c r="EC29" s="670"/>
    </row>
    <row r="30" spans="2:133" ht="11.25" customHeight="1" x14ac:dyDescent="0.2">
      <c r="B30" s="633" t="s">
        <v>311</v>
      </c>
      <c r="C30" s="634"/>
      <c r="D30" s="634"/>
      <c r="E30" s="634"/>
      <c r="F30" s="634"/>
      <c r="G30" s="634"/>
      <c r="H30" s="634"/>
      <c r="I30" s="634"/>
      <c r="J30" s="634"/>
      <c r="K30" s="634"/>
      <c r="L30" s="634"/>
      <c r="M30" s="634"/>
      <c r="N30" s="634"/>
      <c r="O30" s="634"/>
      <c r="P30" s="634"/>
      <c r="Q30" s="635"/>
      <c r="R30" s="636">
        <v>9897780</v>
      </c>
      <c r="S30" s="637"/>
      <c r="T30" s="637"/>
      <c r="U30" s="637"/>
      <c r="V30" s="637"/>
      <c r="W30" s="637"/>
      <c r="X30" s="637"/>
      <c r="Y30" s="638"/>
      <c r="Z30" s="639">
        <v>22.8</v>
      </c>
      <c r="AA30" s="639"/>
      <c r="AB30" s="639"/>
      <c r="AC30" s="639"/>
      <c r="AD30" s="640" t="s">
        <v>244</v>
      </c>
      <c r="AE30" s="640"/>
      <c r="AF30" s="640"/>
      <c r="AG30" s="640"/>
      <c r="AH30" s="640"/>
      <c r="AI30" s="640"/>
      <c r="AJ30" s="640"/>
      <c r="AK30" s="640"/>
      <c r="AL30" s="641" t="s">
        <v>244</v>
      </c>
      <c r="AM30" s="642"/>
      <c r="AN30" s="642"/>
      <c r="AO30" s="643"/>
      <c r="AP30" s="618" t="s">
        <v>227</v>
      </c>
      <c r="AQ30" s="619"/>
      <c r="AR30" s="619"/>
      <c r="AS30" s="619"/>
      <c r="AT30" s="619"/>
      <c r="AU30" s="619"/>
      <c r="AV30" s="619"/>
      <c r="AW30" s="619"/>
      <c r="AX30" s="619"/>
      <c r="AY30" s="619"/>
      <c r="AZ30" s="619"/>
      <c r="BA30" s="619"/>
      <c r="BB30" s="619"/>
      <c r="BC30" s="619"/>
      <c r="BD30" s="619"/>
      <c r="BE30" s="619"/>
      <c r="BF30" s="620"/>
      <c r="BG30" s="618" t="s">
        <v>312</v>
      </c>
      <c r="BH30" s="672"/>
      <c r="BI30" s="672"/>
      <c r="BJ30" s="672"/>
      <c r="BK30" s="672"/>
      <c r="BL30" s="672"/>
      <c r="BM30" s="672"/>
      <c r="BN30" s="672"/>
      <c r="BO30" s="672"/>
      <c r="BP30" s="672"/>
      <c r="BQ30" s="673"/>
      <c r="BR30" s="618" t="s">
        <v>313</v>
      </c>
      <c r="BS30" s="672"/>
      <c r="BT30" s="672"/>
      <c r="BU30" s="672"/>
      <c r="BV30" s="672"/>
      <c r="BW30" s="672"/>
      <c r="BX30" s="672"/>
      <c r="BY30" s="672"/>
      <c r="BZ30" s="672"/>
      <c r="CA30" s="672"/>
      <c r="CB30" s="673"/>
      <c r="CD30" s="676"/>
      <c r="CE30" s="677"/>
      <c r="CF30" s="633" t="s">
        <v>314</v>
      </c>
      <c r="CG30" s="634"/>
      <c r="CH30" s="634"/>
      <c r="CI30" s="634"/>
      <c r="CJ30" s="634"/>
      <c r="CK30" s="634"/>
      <c r="CL30" s="634"/>
      <c r="CM30" s="634"/>
      <c r="CN30" s="634"/>
      <c r="CO30" s="634"/>
      <c r="CP30" s="634"/>
      <c r="CQ30" s="635"/>
      <c r="CR30" s="636">
        <v>3598113</v>
      </c>
      <c r="CS30" s="637"/>
      <c r="CT30" s="637"/>
      <c r="CU30" s="637"/>
      <c r="CV30" s="637"/>
      <c r="CW30" s="637"/>
      <c r="CX30" s="637"/>
      <c r="CY30" s="638"/>
      <c r="CZ30" s="641">
        <v>8.8000000000000007</v>
      </c>
      <c r="DA30" s="669"/>
      <c r="DB30" s="669"/>
      <c r="DC30" s="671"/>
      <c r="DD30" s="645">
        <v>3588728</v>
      </c>
      <c r="DE30" s="637"/>
      <c r="DF30" s="637"/>
      <c r="DG30" s="637"/>
      <c r="DH30" s="637"/>
      <c r="DI30" s="637"/>
      <c r="DJ30" s="637"/>
      <c r="DK30" s="638"/>
      <c r="DL30" s="645">
        <v>3588728</v>
      </c>
      <c r="DM30" s="637"/>
      <c r="DN30" s="637"/>
      <c r="DO30" s="637"/>
      <c r="DP30" s="637"/>
      <c r="DQ30" s="637"/>
      <c r="DR30" s="637"/>
      <c r="DS30" s="637"/>
      <c r="DT30" s="637"/>
      <c r="DU30" s="637"/>
      <c r="DV30" s="638"/>
      <c r="DW30" s="641">
        <v>16.399999999999999</v>
      </c>
      <c r="DX30" s="669"/>
      <c r="DY30" s="669"/>
      <c r="DZ30" s="669"/>
      <c r="EA30" s="669"/>
      <c r="EB30" s="669"/>
      <c r="EC30" s="670"/>
    </row>
    <row r="31" spans="2:133" ht="11.25" customHeight="1" x14ac:dyDescent="0.2">
      <c r="B31" s="649" t="s">
        <v>315</v>
      </c>
      <c r="C31" s="650"/>
      <c r="D31" s="650"/>
      <c r="E31" s="650"/>
      <c r="F31" s="650"/>
      <c r="G31" s="650"/>
      <c r="H31" s="650"/>
      <c r="I31" s="650"/>
      <c r="J31" s="650"/>
      <c r="K31" s="650"/>
      <c r="L31" s="650"/>
      <c r="M31" s="650"/>
      <c r="N31" s="650"/>
      <c r="O31" s="650"/>
      <c r="P31" s="650"/>
      <c r="Q31" s="651"/>
      <c r="R31" s="636">
        <v>137892</v>
      </c>
      <c r="S31" s="637"/>
      <c r="T31" s="637"/>
      <c r="U31" s="637"/>
      <c r="V31" s="637"/>
      <c r="W31" s="637"/>
      <c r="X31" s="637"/>
      <c r="Y31" s="638"/>
      <c r="Z31" s="639">
        <v>0.3</v>
      </c>
      <c r="AA31" s="639"/>
      <c r="AB31" s="639"/>
      <c r="AC31" s="639"/>
      <c r="AD31" s="640">
        <v>137892</v>
      </c>
      <c r="AE31" s="640"/>
      <c r="AF31" s="640"/>
      <c r="AG31" s="640"/>
      <c r="AH31" s="640"/>
      <c r="AI31" s="640"/>
      <c r="AJ31" s="640"/>
      <c r="AK31" s="640"/>
      <c r="AL31" s="641">
        <v>0.6</v>
      </c>
      <c r="AM31" s="642"/>
      <c r="AN31" s="642"/>
      <c r="AO31" s="643"/>
      <c r="AP31" s="684" t="s">
        <v>316</v>
      </c>
      <c r="AQ31" s="685"/>
      <c r="AR31" s="685"/>
      <c r="AS31" s="685"/>
      <c r="AT31" s="690" t="s">
        <v>317</v>
      </c>
      <c r="AU31" s="208"/>
      <c r="AV31" s="208"/>
      <c r="AW31" s="208"/>
      <c r="AX31" s="622" t="s">
        <v>190</v>
      </c>
      <c r="AY31" s="623"/>
      <c r="AZ31" s="623"/>
      <c r="BA31" s="623"/>
      <c r="BB31" s="623"/>
      <c r="BC31" s="623"/>
      <c r="BD31" s="623"/>
      <c r="BE31" s="623"/>
      <c r="BF31" s="624"/>
      <c r="BG31" s="683">
        <v>99.1</v>
      </c>
      <c r="BH31" s="680"/>
      <c r="BI31" s="680"/>
      <c r="BJ31" s="680"/>
      <c r="BK31" s="680"/>
      <c r="BL31" s="680"/>
      <c r="BM31" s="631">
        <v>97.9</v>
      </c>
      <c r="BN31" s="680"/>
      <c r="BO31" s="680"/>
      <c r="BP31" s="680"/>
      <c r="BQ31" s="681"/>
      <c r="BR31" s="683">
        <v>99.2</v>
      </c>
      <c r="BS31" s="680"/>
      <c r="BT31" s="680"/>
      <c r="BU31" s="680"/>
      <c r="BV31" s="680"/>
      <c r="BW31" s="680"/>
      <c r="BX31" s="631">
        <v>97.8</v>
      </c>
      <c r="BY31" s="680"/>
      <c r="BZ31" s="680"/>
      <c r="CA31" s="680"/>
      <c r="CB31" s="681"/>
      <c r="CD31" s="676"/>
      <c r="CE31" s="677"/>
      <c r="CF31" s="633" t="s">
        <v>318</v>
      </c>
      <c r="CG31" s="634"/>
      <c r="CH31" s="634"/>
      <c r="CI31" s="634"/>
      <c r="CJ31" s="634"/>
      <c r="CK31" s="634"/>
      <c r="CL31" s="634"/>
      <c r="CM31" s="634"/>
      <c r="CN31" s="634"/>
      <c r="CO31" s="634"/>
      <c r="CP31" s="634"/>
      <c r="CQ31" s="635"/>
      <c r="CR31" s="636">
        <v>137551</v>
      </c>
      <c r="CS31" s="657"/>
      <c r="CT31" s="657"/>
      <c r="CU31" s="657"/>
      <c r="CV31" s="657"/>
      <c r="CW31" s="657"/>
      <c r="CX31" s="657"/>
      <c r="CY31" s="658"/>
      <c r="CZ31" s="641">
        <v>0.3</v>
      </c>
      <c r="DA31" s="669"/>
      <c r="DB31" s="669"/>
      <c r="DC31" s="671"/>
      <c r="DD31" s="645">
        <v>137551</v>
      </c>
      <c r="DE31" s="657"/>
      <c r="DF31" s="657"/>
      <c r="DG31" s="657"/>
      <c r="DH31" s="657"/>
      <c r="DI31" s="657"/>
      <c r="DJ31" s="657"/>
      <c r="DK31" s="658"/>
      <c r="DL31" s="645">
        <v>137551</v>
      </c>
      <c r="DM31" s="657"/>
      <c r="DN31" s="657"/>
      <c r="DO31" s="657"/>
      <c r="DP31" s="657"/>
      <c r="DQ31" s="657"/>
      <c r="DR31" s="657"/>
      <c r="DS31" s="657"/>
      <c r="DT31" s="657"/>
      <c r="DU31" s="657"/>
      <c r="DV31" s="658"/>
      <c r="DW31" s="641">
        <v>0.6</v>
      </c>
      <c r="DX31" s="669"/>
      <c r="DY31" s="669"/>
      <c r="DZ31" s="669"/>
      <c r="EA31" s="669"/>
      <c r="EB31" s="669"/>
      <c r="EC31" s="670"/>
    </row>
    <row r="32" spans="2:133" ht="11.25" customHeight="1" x14ac:dyDescent="0.2">
      <c r="B32" s="633" t="s">
        <v>319</v>
      </c>
      <c r="C32" s="634"/>
      <c r="D32" s="634"/>
      <c r="E32" s="634"/>
      <c r="F32" s="634"/>
      <c r="G32" s="634"/>
      <c r="H32" s="634"/>
      <c r="I32" s="634"/>
      <c r="J32" s="634"/>
      <c r="K32" s="634"/>
      <c r="L32" s="634"/>
      <c r="M32" s="634"/>
      <c r="N32" s="634"/>
      <c r="O32" s="634"/>
      <c r="P32" s="634"/>
      <c r="Q32" s="635"/>
      <c r="R32" s="636">
        <v>2417860</v>
      </c>
      <c r="S32" s="637"/>
      <c r="T32" s="637"/>
      <c r="U32" s="637"/>
      <c r="V32" s="637"/>
      <c r="W32" s="637"/>
      <c r="X32" s="637"/>
      <c r="Y32" s="638"/>
      <c r="Z32" s="639">
        <v>5.6</v>
      </c>
      <c r="AA32" s="639"/>
      <c r="AB32" s="639"/>
      <c r="AC32" s="639"/>
      <c r="AD32" s="640" t="s">
        <v>244</v>
      </c>
      <c r="AE32" s="640"/>
      <c r="AF32" s="640"/>
      <c r="AG32" s="640"/>
      <c r="AH32" s="640"/>
      <c r="AI32" s="640"/>
      <c r="AJ32" s="640"/>
      <c r="AK32" s="640"/>
      <c r="AL32" s="641" t="s">
        <v>244</v>
      </c>
      <c r="AM32" s="642"/>
      <c r="AN32" s="642"/>
      <c r="AO32" s="643"/>
      <c r="AP32" s="686"/>
      <c r="AQ32" s="687"/>
      <c r="AR32" s="687"/>
      <c r="AS32" s="687"/>
      <c r="AT32" s="691"/>
      <c r="AU32" s="204" t="s">
        <v>320</v>
      </c>
      <c r="AX32" s="633" t="s">
        <v>321</v>
      </c>
      <c r="AY32" s="634"/>
      <c r="AZ32" s="634"/>
      <c r="BA32" s="634"/>
      <c r="BB32" s="634"/>
      <c r="BC32" s="634"/>
      <c r="BD32" s="634"/>
      <c r="BE32" s="634"/>
      <c r="BF32" s="635"/>
      <c r="BG32" s="693">
        <v>98.8</v>
      </c>
      <c r="BH32" s="657"/>
      <c r="BI32" s="657"/>
      <c r="BJ32" s="657"/>
      <c r="BK32" s="657"/>
      <c r="BL32" s="657"/>
      <c r="BM32" s="642">
        <v>97.5</v>
      </c>
      <c r="BN32" s="657"/>
      <c r="BO32" s="657"/>
      <c r="BP32" s="657"/>
      <c r="BQ32" s="682"/>
      <c r="BR32" s="693">
        <v>99</v>
      </c>
      <c r="BS32" s="657"/>
      <c r="BT32" s="657"/>
      <c r="BU32" s="657"/>
      <c r="BV32" s="657"/>
      <c r="BW32" s="657"/>
      <c r="BX32" s="642">
        <v>97.6</v>
      </c>
      <c r="BY32" s="657"/>
      <c r="BZ32" s="657"/>
      <c r="CA32" s="657"/>
      <c r="CB32" s="682"/>
      <c r="CD32" s="678"/>
      <c r="CE32" s="679"/>
      <c r="CF32" s="633" t="s">
        <v>322</v>
      </c>
      <c r="CG32" s="634"/>
      <c r="CH32" s="634"/>
      <c r="CI32" s="634"/>
      <c r="CJ32" s="634"/>
      <c r="CK32" s="634"/>
      <c r="CL32" s="634"/>
      <c r="CM32" s="634"/>
      <c r="CN32" s="634"/>
      <c r="CO32" s="634"/>
      <c r="CP32" s="634"/>
      <c r="CQ32" s="635"/>
      <c r="CR32" s="636" t="s">
        <v>130</v>
      </c>
      <c r="CS32" s="637"/>
      <c r="CT32" s="637"/>
      <c r="CU32" s="637"/>
      <c r="CV32" s="637"/>
      <c r="CW32" s="637"/>
      <c r="CX32" s="637"/>
      <c r="CY32" s="638"/>
      <c r="CZ32" s="641" t="s">
        <v>130</v>
      </c>
      <c r="DA32" s="669"/>
      <c r="DB32" s="669"/>
      <c r="DC32" s="671"/>
      <c r="DD32" s="645" t="s">
        <v>130</v>
      </c>
      <c r="DE32" s="637"/>
      <c r="DF32" s="637"/>
      <c r="DG32" s="637"/>
      <c r="DH32" s="637"/>
      <c r="DI32" s="637"/>
      <c r="DJ32" s="637"/>
      <c r="DK32" s="638"/>
      <c r="DL32" s="645" t="s">
        <v>130</v>
      </c>
      <c r="DM32" s="637"/>
      <c r="DN32" s="637"/>
      <c r="DO32" s="637"/>
      <c r="DP32" s="637"/>
      <c r="DQ32" s="637"/>
      <c r="DR32" s="637"/>
      <c r="DS32" s="637"/>
      <c r="DT32" s="637"/>
      <c r="DU32" s="637"/>
      <c r="DV32" s="638"/>
      <c r="DW32" s="641" t="s">
        <v>130</v>
      </c>
      <c r="DX32" s="669"/>
      <c r="DY32" s="669"/>
      <c r="DZ32" s="669"/>
      <c r="EA32" s="669"/>
      <c r="EB32" s="669"/>
      <c r="EC32" s="670"/>
    </row>
    <row r="33" spans="2:133" ht="11.25" customHeight="1" x14ac:dyDescent="0.2">
      <c r="B33" s="633" t="s">
        <v>323</v>
      </c>
      <c r="C33" s="634"/>
      <c r="D33" s="634"/>
      <c r="E33" s="634"/>
      <c r="F33" s="634"/>
      <c r="G33" s="634"/>
      <c r="H33" s="634"/>
      <c r="I33" s="634"/>
      <c r="J33" s="634"/>
      <c r="K33" s="634"/>
      <c r="L33" s="634"/>
      <c r="M33" s="634"/>
      <c r="N33" s="634"/>
      <c r="O33" s="634"/>
      <c r="P33" s="634"/>
      <c r="Q33" s="635"/>
      <c r="R33" s="636">
        <v>5180</v>
      </c>
      <c r="S33" s="637"/>
      <c r="T33" s="637"/>
      <c r="U33" s="637"/>
      <c r="V33" s="637"/>
      <c r="W33" s="637"/>
      <c r="X33" s="637"/>
      <c r="Y33" s="638"/>
      <c r="Z33" s="639">
        <v>0</v>
      </c>
      <c r="AA33" s="639"/>
      <c r="AB33" s="639"/>
      <c r="AC33" s="639"/>
      <c r="AD33" s="640">
        <v>3960</v>
      </c>
      <c r="AE33" s="640"/>
      <c r="AF33" s="640"/>
      <c r="AG33" s="640"/>
      <c r="AH33" s="640"/>
      <c r="AI33" s="640"/>
      <c r="AJ33" s="640"/>
      <c r="AK33" s="640"/>
      <c r="AL33" s="641">
        <v>0</v>
      </c>
      <c r="AM33" s="642"/>
      <c r="AN33" s="642"/>
      <c r="AO33" s="643"/>
      <c r="AP33" s="688"/>
      <c r="AQ33" s="689"/>
      <c r="AR33" s="689"/>
      <c r="AS33" s="689"/>
      <c r="AT33" s="692"/>
      <c r="AU33" s="209"/>
      <c r="AV33" s="209"/>
      <c r="AW33" s="209"/>
      <c r="AX33" s="659" t="s">
        <v>324</v>
      </c>
      <c r="AY33" s="660"/>
      <c r="AZ33" s="660"/>
      <c r="BA33" s="660"/>
      <c r="BB33" s="660"/>
      <c r="BC33" s="660"/>
      <c r="BD33" s="660"/>
      <c r="BE33" s="660"/>
      <c r="BF33" s="661"/>
      <c r="BG33" s="694">
        <v>99.3</v>
      </c>
      <c r="BH33" s="695"/>
      <c r="BI33" s="695"/>
      <c r="BJ33" s="695"/>
      <c r="BK33" s="695"/>
      <c r="BL33" s="695"/>
      <c r="BM33" s="696">
        <v>98</v>
      </c>
      <c r="BN33" s="695"/>
      <c r="BO33" s="695"/>
      <c r="BP33" s="695"/>
      <c r="BQ33" s="697"/>
      <c r="BR33" s="694">
        <v>99.3</v>
      </c>
      <c r="BS33" s="695"/>
      <c r="BT33" s="695"/>
      <c r="BU33" s="695"/>
      <c r="BV33" s="695"/>
      <c r="BW33" s="695"/>
      <c r="BX33" s="696">
        <v>97.8</v>
      </c>
      <c r="BY33" s="695"/>
      <c r="BZ33" s="695"/>
      <c r="CA33" s="695"/>
      <c r="CB33" s="697"/>
      <c r="CD33" s="633" t="s">
        <v>325</v>
      </c>
      <c r="CE33" s="634"/>
      <c r="CF33" s="634"/>
      <c r="CG33" s="634"/>
      <c r="CH33" s="634"/>
      <c r="CI33" s="634"/>
      <c r="CJ33" s="634"/>
      <c r="CK33" s="634"/>
      <c r="CL33" s="634"/>
      <c r="CM33" s="634"/>
      <c r="CN33" s="634"/>
      <c r="CO33" s="634"/>
      <c r="CP33" s="634"/>
      <c r="CQ33" s="635"/>
      <c r="CR33" s="636">
        <v>16546738</v>
      </c>
      <c r="CS33" s="657"/>
      <c r="CT33" s="657"/>
      <c r="CU33" s="657"/>
      <c r="CV33" s="657"/>
      <c r="CW33" s="657"/>
      <c r="CX33" s="657"/>
      <c r="CY33" s="658"/>
      <c r="CZ33" s="641">
        <v>40.6</v>
      </c>
      <c r="DA33" s="669"/>
      <c r="DB33" s="669"/>
      <c r="DC33" s="671"/>
      <c r="DD33" s="645">
        <v>13405586</v>
      </c>
      <c r="DE33" s="657"/>
      <c r="DF33" s="657"/>
      <c r="DG33" s="657"/>
      <c r="DH33" s="657"/>
      <c r="DI33" s="657"/>
      <c r="DJ33" s="657"/>
      <c r="DK33" s="658"/>
      <c r="DL33" s="645">
        <v>8586989</v>
      </c>
      <c r="DM33" s="657"/>
      <c r="DN33" s="657"/>
      <c r="DO33" s="657"/>
      <c r="DP33" s="657"/>
      <c r="DQ33" s="657"/>
      <c r="DR33" s="657"/>
      <c r="DS33" s="657"/>
      <c r="DT33" s="657"/>
      <c r="DU33" s="657"/>
      <c r="DV33" s="658"/>
      <c r="DW33" s="641">
        <v>39.200000000000003</v>
      </c>
      <c r="DX33" s="669"/>
      <c r="DY33" s="669"/>
      <c r="DZ33" s="669"/>
      <c r="EA33" s="669"/>
      <c r="EB33" s="669"/>
      <c r="EC33" s="670"/>
    </row>
    <row r="34" spans="2:133" ht="11.25" customHeight="1" x14ac:dyDescent="0.2">
      <c r="B34" s="633" t="s">
        <v>326</v>
      </c>
      <c r="C34" s="634"/>
      <c r="D34" s="634"/>
      <c r="E34" s="634"/>
      <c r="F34" s="634"/>
      <c r="G34" s="634"/>
      <c r="H34" s="634"/>
      <c r="I34" s="634"/>
      <c r="J34" s="634"/>
      <c r="K34" s="634"/>
      <c r="L34" s="634"/>
      <c r="M34" s="634"/>
      <c r="N34" s="634"/>
      <c r="O34" s="634"/>
      <c r="P34" s="634"/>
      <c r="Q34" s="635"/>
      <c r="R34" s="636">
        <v>71535</v>
      </c>
      <c r="S34" s="637"/>
      <c r="T34" s="637"/>
      <c r="U34" s="637"/>
      <c r="V34" s="637"/>
      <c r="W34" s="637"/>
      <c r="X34" s="637"/>
      <c r="Y34" s="638"/>
      <c r="Z34" s="639">
        <v>0.2</v>
      </c>
      <c r="AA34" s="639"/>
      <c r="AB34" s="639"/>
      <c r="AC34" s="639"/>
      <c r="AD34" s="640" t="s">
        <v>244</v>
      </c>
      <c r="AE34" s="640"/>
      <c r="AF34" s="640"/>
      <c r="AG34" s="640"/>
      <c r="AH34" s="640"/>
      <c r="AI34" s="640"/>
      <c r="AJ34" s="640"/>
      <c r="AK34" s="640"/>
      <c r="AL34" s="641" t="s">
        <v>130</v>
      </c>
      <c r="AM34" s="642"/>
      <c r="AN34" s="642"/>
      <c r="AO34" s="643"/>
      <c r="AP34" s="210"/>
      <c r="AQ34" s="211"/>
      <c r="AS34" s="208"/>
      <c r="AT34" s="208"/>
      <c r="AU34" s="208"/>
      <c r="AV34" s="208"/>
      <c r="AW34" s="208"/>
      <c r="AX34" s="208"/>
      <c r="AY34" s="208"/>
      <c r="AZ34" s="208"/>
      <c r="BA34" s="208"/>
      <c r="BB34" s="208"/>
      <c r="BC34" s="208"/>
      <c r="BD34" s="208"/>
      <c r="BE34" s="208"/>
      <c r="BF34" s="208"/>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D34" s="633" t="s">
        <v>327</v>
      </c>
      <c r="CE34" s="634"/>
      <c r="CF34" s="634"/>
      <c r="CG34" s="634"/>
      <c r="CH34" s="634"/>
      <c r="CI34" s="634"/>
      <c r="CJ34" s="634"/>
      <c r="CK34" s="634"/>
      <c r="CL34" s="634"/>
      <c r="CM34" s="634"/>
      <c r="CN34" s="634"/>
      <c r="CO34" s="634"/>
      <c r="CP34" s="634"/>
      <c r="CQ34" s="635"/>
      <c r="CR34" s="636">
        <v>5604595</v>
      </c>
      <c r="CS34" s="637"/>
      <c r="CT34" s="637"/>
      <c r="CU34" s="637"/>
      <c r="CV34" s="637"/>
      <c r="CW34" s="637"/>
      <c r="CX34" s="637"/>
      <c r="CY34" s="638"/>
      <c r="CZ34" s="641">
        <v>13.8</v>
      </c>
      <c r="DA34" s="669"/>
      <c r="DB34" s="669"/>
      <c r="DC34" s="671"/>
      <c r="DD34" s="645">
        <v>3500363</v>
      </c>
      <c r="DE34" s="637"/>
      <c r="DF34" s="637"/>
      <c r="DG34" s="637"/>
      <c r="DH34" s="637"/>
      <c r="DI34" s="637"/>
      <c r="DJ34" s="637"/>
      <c r="DK34" s="638"/>
      <c r="DL34" s="645">
        <v>2820361</v>
      </c>
      <c r="DM34" s="637"/>
      <c r="DN34" s="637"/>
      <c r="DO34" s="637"/>
      <c r="DP34" s="637"/>
      <c r="DQ34" s="637"/>
      <c r="DR34" s="637"/>
      <c r="DS34" s="637"/>
      <c r="DT34" s="637"/>
      <c r="DU34" s="637"/>
      <c r="DV34" s="638"/>
      <c r="DW34" s="641">
        <v>12.9</v>
      </c>
      <c r="DX34" s="669"/>
      <c r="DY34" s="669"/>
      <c r="DZ34" s="669"/>
      <c r="EA34" s="669"/>
      <c r="EB34" s="669"/>
      <c r="EC34" s="670"/>
    </row>
    <row r="35" spans="2:133" ht="11.25" customHeight="1" x14ac:dyDescent="0.2">
      <c r="B35" s="633" t="s">
        <v>328</v>
      </c>
      <c r="C35" s="634"/>
      <c r="D35" s="634"/>
      <c r="E35" s="634"/>
      <c r="F35" s="634"/>
      <c r="G35" s="634"/>
      <c r="H35" s="634"/>
      <c r="I35" s="634"/>
      <c r="J35" s="634"/>
      <c r="K35" s="634"/>
      <c r="L35" s="634"/>
      <c r="M35" s="634"/>
      <c r="N35" s="634"/>
      <c r="O35" s="634"/>
      <c r="P35" s="634"/>
      <c r="Q35" s="635"/>
      <c r="R35" s="636">
        <v>1963843</v>
      </c>
      <c r="S35" s="637"/>
      <c r="T35" s="637"/>
      <c r="U35" s="637"/>
      <c r="V35" s="637"/>
      <c r="W35" s="637"/>
      <c r="X35" s="637"/>
      <c r="Y35" s="638"/>
      <c r="Z35" s="639">
        <v>4.5</v>
      </c>
      <c r="AA35" s="639"/>
      <c r="AB35" s="639"/>
      <c r="AC35" s="639"/>
      <c r="AD35" s="640" t="s">
        <v>244</v>
      </c>
      <c r="AE35" s="640"/>
      <c r="AF35" s="640"/>
      <c r="AG35" s="640"/>
      <c r="AH35" s="640"/>
      <c r="AI35" s="640"/>
      <c r="AJ35" s="640"/>
      <c r="AK35" s="640"/>
      <c r="AL35" s="641" t="s">
        <v>244</v>
      </c>
      <c r="AM35" s="642"/>
      <c r="AN35" s="642"/>
      <c r="AO35" s="643"/>
      <c r="AP35" s="212"/>
      <c r="AQ35" s="618" t="s">
        <v>329</v>
      </c>
      <c r="AR35" s="619"/>
      <c r="AS35" s="619"/>
      <c r="AT35" s="619"/>
      <c r="AU35" s="619"/>
      <c r="AV35" s="619"/>
      <c r="AW35" s="619"/>
      <c r="AX35" s="619"/>
      <c r="AY35" s="619"/>
      <c r="AZ35" s="619"/>
      <c r="BA35" s="619"/>
      <c r="BB35" s="619"/>
      <c r="BC35" s="619"/>
      <c r="BD35" s="619"/>
      <c r="BE35" s="619"/>
      <c r="BF35" s="620"/>
      <c r="BG35" s="618" t="s">
        <v>330</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331</v>
      </c>
      <c r="CE35" s="634"/>
      <c r="CF35" s="634"/>
      <c r="CG35" s="634"/>
      <c r="CH35" s="634"/>
      <c r="CI35" s="634"/>
      <c r="CJ35" s="634"/>
      <c r="CK35" s="634"/>
      <c r="CL35" s="634"/>
      <c r="CM35" s="634"/>
      <c r="CN35" s="634"/>
      <c r="CO35" s="634"/>
      <c r="CP35" s="634"/>
      <c r="CQ35" s="635"/>
      <c r="CR35" s="636">
        <v>185282</v>
      </c>
      <c r="CS35" s="657"/>
      <c r="CT35" s="657"/>
      <c r="CU35" s="657"/>
      <c r="CV35" s="657"/>
      <c r="CW35" s="657"/>
      <c r="CX35" s="657"/>
      <c r="CY35" s="658"/>
      <c r="CZ35" s="641">
        <v>0.5</v>
      </c>
      <c r="DA35" s="669"/>
      <c r="DB35" s="669"/>
      <c r="DC35" s="671"/>
      <c r="DD35" s="645">
        <v>167947</v>
      </c>
      <c r="DE35" s="657"/>
      <c r="DF35" s="657"/>
      <c r="DG35" s="657"/>
      <c r="DH35" s="657"/>
      <c r="DI35" s="657"/>
      <c r="DJ35" s="657"/>
      <c r="DK35" s="658"/>
      <c r="DL35" s="645">
        <v>167919</v>
      </c>
      <c r="DM35" s="657"/>
      <c r="DN35" s="657"/>
      <c r="DO35" s="657"/>
      <c r="DP35" s="657"/>
      <c r="DQ35" s="657"/>
      <c r="DR35" s="657"/>
      <c r="DS35" s="657"/>
      <c r="DT35" s="657"/>
      <c r="DU35" s="657"/>
      <c r="DV35" s="658"/>
      <c r="DW35" s="641">
        <v>0.8</v>
      </c>
      <c r="DX35" s="669"/>
      <c r="DY35" s="669"/>
      <c r="DZ35" s="669"/>
      <c r="EA35" s="669"/>
      <c r="EB35" s="669"/>
      <c r="EC35" s="670"/>
    </row>
    <row r="36" spans="2:133" ht="11.25" customHeight="1" x14ac:dyDescent="0.2">
      <c r="B36" s="633" t="s">
        <v>332</v>
      </c>
      <c r="C36" s="634"/>
      <c r="D36" s="634"/>
      <c r="E36" s="634"/>
      <c r="F36" s="634"/>
      <c r="G36" s="634"/>
      <c r="H36" s="634"/>
      <c r="I36" s="634"/>
      <c r="J36" s="634"/>
      <c r="K36" s="634"/>
      <c r="L36" s="634"/>
      <c r="M36" s="634"/>
      <c r="N36" s="634"/>
      <c r="O36" s="634"/>
      <c r="P36" s="634"/>
      <c r="Q36" s="635"/>
      <c r="R36" s="636">
        <v>3073110</v>
      </c>
      <c r="S36" s="637"/>
      <c r="T36" s="637"/>
      <c r="U36" s="637"/>
      <c r="V36" s="637"/>
      <c r="W36" s="637"/>
      <c r="X36" s="637"/>
      <c r="Y36" s="638"/>
      <c r="Z36" s="639">
        <v>7.1</v>
      </c>
      <c r="AA36" s="639"/>
      <c r="AB36" s="639"/>
      <c r="AC36" s="639"/>
      <c r="AD36" s="640" t="s">
        <v>130</v>
      </c>
      <c r="AE36" s="640"/>
      <c r="AF36" s="640"/>
      <c r="AG36" s="640"/>
      <c r="AH36" s="640"/>
      <c r="AI36" s="640"/>
      <c r="AJ36" s="640"/>
      <c r="AK36" s="640"/>
      <c r="AL36" s="641" t="s">
        <v>244</v>
      </c>
      <c r="AM36" s="642"/>
      <c r="AN36" s="642"/>
      <c r="AO36" s="643"/>
      <c r="AP36" s="212"/>
      <c r="AQ36" s="702" t="s">
        <v>333</v>
      </c>
      <c r="AR36" s="703"/>
      <c r="AS36" s="703"/>
      <c r="AT36" s="703"/>
      <c r="AU36" s="703"/>
      <c r="AV36" s="703"/>
      <c r="AW36" s="703"/>
      <c r="AX36" s="703"/>
      <c r="AY36" s="704"/>
      <c r="AZ36" s="625">
        <v>4190828</v>
      </c>
      <c r="BA36" s="626"/>
      <c r="BB36" s="626"/>
      <c r="BC36" s="626"/>
      <c r="BD36" s="626"/>
      <c r="BE36" s="626"/>
      <c r="BF36" s="698"/>
      <c r="BG36" s="622" t="s">
        <v>334</v>
      </c>
      <c r="BH36" s="623"/>
      <c r="BI36" s="623"/>
      <c r="BJ36" s="623"/>
      <c r="BK36" s="623"/>
      <c r="BL36" s="623"/>
      <c r="BM36" s="623"/>
      <c r="BN36" s="623"/>
      <c r="BO36" s="623"/>
      <c r="BP36" s="623"/>
      <c r="BQ36" s="623"/>
      <c r="BR36" s="623"/>
      <c r="BS36" s="623"/>
      <c r="BT36" s="623"/>
      <c r="BU36" s="624"/>
      <c r="BV36" s="625">
        <v>62473</v>
      </c>
      <c r="BW36" s="626"/>
      <c r="BX36" s="626"/>
      <c r="BY36" s="626"/>
      <c r="BZ36" s="626"/>
      <c r="CA36" s="626"/>
      <c r="CB36" s="698"/>
      <c r="CD36" s="633" t="s">
        <v>335</v>
      </c>
      <c r="CE36" s="634"/>
      <c r="CF36" s="634"/>
      <c r="CG36" s="634"/>
      <c r="CH36" s="634"/>
      <c r="CI36" s="634"/>
      <c r="CJ36" s="634"/>
      <c r="CK36" s="634"/>
      <c r="CL36" s="634"/>
      <c r="CM36" s="634"/>
      <c r="CN36" s="634"/>
      <c r="CO36" s="634"/>
      <c r="CP36" s="634"/>
      <c r="CQ36" s="635"/>
      <c r="CR36" s="636">
        <v>4375554</v>
      </c>
      <c r="CS36" s="637"/>
      <c r="CT36" s="637"/>
      <c r="CU36" s="637"/>
      <c r="CV36" s="637"/>
      <c r="CW36" s="637"/>
      <c r="CX36" s="637"/>
      <c r="CY36" s="638"/>
      <c r="CZ36" s="641">
        <v>10.7</v>
      </c>
      <c r="DA36" s="669"/>
      <c r="DB36" s="669"/>
      <c r="DC36" s="671"/>
      <c r="DD36" s="645">
        <v>4121560</v>
      </c>
      <c r="DE36" s="637"/>
      <c r="DF36" s="637"/>
      <c r="DG36" s="637"/>
      <c r="DH36" s="637"/>
      <c r="DI36" s="637"/>
      <c r="DJ36" s="637"/>
      <c r="DK36" s="638"/>
      <c r="DL36" s="645">
        <v>2701916</v>
      </c>
      <c r="DM36" s="637"/>
      <c r="DN36" s="637"/>
      <c r="DO36" s="637"/>
      <c r="DP36" s="637"/>
      <c r="DQ36" s="637"/>
      <c r="DR36" s="637"/>
      <c r="DS36" s="637"/>
      <c r="DT36" s="637"/>
      <c r="DU36" s="637"/>
      <c r="DV36" s="638"/>
      <c r="DW36" s="641">
        <v>12.3</v>
      </c>
      <c r="DX36" s="669"/>
      <c r="DY36" s="669"/>
      <c r="DZ36" s="669"/>
      <c r="EA36" s="669"/>
      <c r="EB36" s="669"/>
      <c r="EC36" s="670"/>
    </row>
    <row r="37" spans="2:133" ht="11.25" customHeight="1" x14ac:dyDescent="0.2">
      <c r="B37" s="633" t="s">
        <v>336</v>
      </c>
      <c r="C37" s="634"/>
      <c r="D37" s="634"/>
      <c r="E37" s="634"/>
      <c r="F37" s="634"/>
      <c r="G37" s="634"/>
      <c r="H37" s="634"/>
      <c r="I37" s="634"/>
      <c r="J37" s="634"/>
      <c r="K37" s="634"/>
      <c r="L37" s="634"/>
      <c r="M37" s="634"/>
      <c r="N37" s="634"/>
      <c r="O37" s="634"/>
      <c r="P37" s="634"/>
      <c r="Q37" s="635"/>
      <c r="R37" s="636">
        <v>986159</v>
      </c>
      <c r="S37" s="637"/>
      <c r="T37" s="637"/>
      <c r="U37" s="637"/>
      <c r="V37" s="637"/>
      <c r="W37" s="637"/>
      <c r="X37" s="637"/>
      <c r="Y37" s="638"/>
      <c r="Z37" s="639">
        <v>2.2999999999999998</v>
      </c>
      <c r="AA37" s="639"/>
      <c r="AB37" s="639"/>
      <c r="AC37" s="639"/>
      <c r="AD37" s="640">
        <v>45644</v>
      </c>
      <c r="AE37" s="640"/>
      <c r="AF37" s="640"/>
      <c r="AG37" s="640"/>
      <c r="AH37" s="640"/>
      <c r="AI37" s="640"/>
      <c r="AJ37" s="640"/>
      <c r="AK37" s="640"/>
      <c r="AL37" s="641">
        <v>0.2</v>
      </c>
      <c r="AM37" s="642"/>
      <c r="AN37" s="642"/>
      <c r="AO37" s="643"/>
      <c r="AQ37" s="699" t="s">
        <v>337</v>
      </c>
      <c r="AR37" s="700"/>
      <c r="AS37" s="700"/>
      <c r="AT37" s="700"/>
      <c r="AU37" s="700"/>
      <c r="AV37" s="700"/>
      <c r="AW37" s="700"/>
      <c r="AX37" s="700"/>
      <c r="AY37" s="701"/>
      <c r="AZ37" s="636">
        <v>488007</v>
      </c>
      <c r="BA37" s="637"/>
      <c r="BB37" s="637"/>
      <c r="BC37" s="637"/>
      <c r="BD37" s="657"/>
      <c r="BE37" s="657"/>
      <c r="BF37" s="682"/>
      <c r="BG37" s="633" t="s">
        <v>338</v>
      </c>
      <c r="BH37" s="634"/>
      <c r="BI37" s="634"/>
      <c r="BJ37" s="634"/>
      <c r="BK37" s="634"/>
      <c r="BL37" s="634"/>
      <c r="BM37" s="634"/>
      <c r="BN37" s="634"/>
      <c r="BO37" s="634"/>
      <c r="BP37" s="634"/>
      <c r="BQ37" s="634"/>
      <c r="BR37" s="634"/>
      <c r="BS37" s="634"/>
      <c r="BT37" s="634"/>
      <c r="BU37" s="635"/>
      <c r="BV37" s="636">
        <v>32011</v>
      </c>
      <c r="BW37" s="637"/>
      <c r="BX37" s="637"/>
      <c r="BY37" s="637"/>
      <c r="BZ37" s="637"/>
      <c r="CA37" s="637"/>
      <c r="CB37" s="646"/>
      <c r="CD37" s="633" t="s">
        <v>339</v>
      </c>
      <c r="CE37" s="634"/>
      <c r="CF37" s="634"/>
      <c r="CG37" s="634"/>
      <c r="CH37" s="634"/>
      <c r="CI37" s="634"/>
      <c r="CJ37" s="634"/>
      <c r="CK37" s="634"/>
      <c r="CL37" s="634"/>
      <c r="CM37" s="634"/>
      <c r="CN37" s="634"/>
      <c r="CO37" s="634"/>
      <c r="CP37" s="634"/>
      <c r="CQ37" s="635"/>
      <c r="CR37" s="636">
        <v>1850175</v>
      </c>
      <c r="CS37" s="657"/>
      <c r="CT37" s="657"/>
      <c r="CU37" s="657"/>
      <c r="CV37" s="657"/>
      <c r="CW37" s="657"/>
      <c r="CX37" s="657"/>
      <c r="CY37" s="658"/>
      <c r="CZ37" s="641">
        <v>4.5</v>
      </c>
      <c r="DA37" s="669"/>
      <c r="DB37" s="669"/>
      <c r="DC37" s="671"/>
      <c r="DD37" s="645">
        <v>1785175</v>
      </c>
      <c r="DE37" s="657"/>
      <c r="DF37" s="657"/>
      <c r="DG37" s="657"/>
      <c r="DH37" s="657"/>
      <c r="DI37" s="657"/>
      <c r="DJ37" s="657"/>
      <c r="DK37" s="658"/>
      <c r="DL37" s="645">
        <v>1588609</v>
      </c>
      <c r="DM37" s="657"/>
      <c r="DN37" s="657"/>
      <c r="DO37" s="657"/>
      <c r="DP37" s="657"/>
      <c r="DQ37" s="657"/>
      <c r="DR37" s="657"/>
      <c r="DS37" s="657"/>
      <c r="DT37" s="657"/>
      <c r="DU37" s="657"/>
      <c r="DV37" s="658"/>
      <c r="DW37" s="641">
        <v>7.2</v>
      </c>
      <c r="DX37" s="669"/>
      <c r="DY37" s="669"/>
      <c r="DZ37" s="669"/>
      <c r="EA37" s="669"/>
      <c r="EB37" s="669"/>
      <c r="EC37" s="670"/>
    </row>
    <row r="38" spans="2:133" ht="11.25" customHeight="1" x14ac:dyDescent="0.2">
      <c r="B38" s="633" t="s">
        <v>340</v>
      </c>
      <c r="C38" s="634"/>
      <c r="D38" s="634"/>
      <c r="E38" s="634"/>
      <c r="F38" s="634"/>
      <c r="G38" s="634"/>
      <c r="H38" s="634"/>
      <c r="I38" s="634"/>
      <c r="J38" s="634"/>
      <c r="K38" s="634"/>
      <c r="L38" s="634"/>
      <c r="M38" s="634"/>
      <c r="N38" s="634"/>
      <c r="O38" s="634"/>
      <c r="P38" s="634"/>
      <c r="Q38" s="635"/>
      <c r="R38" s="636">
        <v>2040100</v>
      </c>
      <c r="S38" s="637"/>
      <c r="T38" s="637"/>
      <c r="U38" s="637"/>
      <c r="V38" s="637"/>
      <c r="W38" s="637"/>
      <c r="X38" s="637"/>
      <c r="Y38" s="638"/>
      <c r="Z38" s="639">
        <v>4.7</v>
      </c>
      <c r="AA38" s="639"/>
      <c r="AB38" s="639"/>
      <c r="AC38" s="639"/>
      <c r="AD38" s="640" t="s">
        <v>244</v>
      </c>
      <c r="AE38" s="640"/>
      <c r="AF38" s="640"/>
      <c r="AG38" s="640"/>
      <c r="AH38" s="640"/>
      <c r="AI38" s="640"/>
      <c r="AJ38" s="640"/>
      <c r="AK38" s="640"/>
      <c r="AL38" s="641" t="s">
        <v>130</v>
      </c>
      <c r="AM38" s="642"/>
      <c r="AN38" s="642"/>
      <c r="AO38" s="643"/>
      <c r="AQ38" s="699" t="s">
        <v>341</v>
      </c>
      <c r="AR38" s="700"/>
      <c r="AS38" s="700"/>
      <c r="AT38" s="700"/>
      <c r="AU38" s="700"/>
      <c r="AV38" s="700"/>
      <c r="AW38" s="700"/>
      <c r="AX38" s="700"/>
      <c r="AY38" s="701"/>
      <c r="AZ38" s="636" t="s">
        <v>130</v>
      </c>
      <c r="BA38" s="637"/>
      <c r="BB38" s="637"/>
      <c r="BC38" s="637"/>
      <c r="BD38" s="657"/>
      <c r="BE38" s="657"/>
      <c r="BF38" s="682"/>
      <c r="BG38" s="633" t="s">
        <v>342</v>
      </c>
      <c r="BH38" s="634"/>
      <c r="BI38" s="634"/>
      <c r="BJ38" s="634"/>
      <c r="BK38" s="634"/>
      <c r="BL38" s="634"/>
      <c r="BM38" s="634"/>
      <c r="BN38" s="634"/>
      <c r="BO38" s="634"/>
      <c r="BP38" s="634"/>
      <c r="BQ38" s="634"/>
      <c r="BR38" s="634"/>
      <c r="BS38" s="634"/>
      <c r="BT38" s="634"/>
      <c r="BU38" s="635"/>
      <c r="BV38" s="636">
        <v>14291</v>
      </c>
      <c r="BW38" s="637"/>
      <c r="BX38" s="637"/>
      <c r="BY38" s="637"/>
      <c r="BZ38" s="637"/>
      <c r="CA38" s="637"/>
      <c r="CB38" s="646"/>
      <c r="CD38" s="633" t="s">
        <v>343</v>
      </c>
      <c r="CE38" s="634"/>
      <c r="CF38" s="634"/>
      <c r="CG38" s="634"/>
      <c r="CH38" s="634"/>
      <c r="CI38" s="634"/>
      <c r="CJ38" s="634"/>
      <c r="CK38" s="634"/>
      <c r="CL38" s="634"/>
      <c r="CM38" s="634"/>
      <c r="CN38" s="634"/>
      <c r="CO38" s="634"/>
      <c r="CP38" s="634"/>
      <c r="CQ38" s="635"/>
      <c r="CR38" s="636">
        <v>3702821</v>
      </c>
      <c r="CS38" s="637"/>
      <c r="CT38" s="637"/>
      <c r="CU38" s="637"/>
      <c r="CV38" s="637"/>
      <c r="CW38" s="637"/>
      <c r="CX38" s="637"/>
      <c r="CY38" s="638"/>
      <c r="CZ38" s="641">
        <v>9.1</v>
      </c>
      <c r="DA38" s="669"/>
      <c r="DB38" s="669"/>
      <c r="DC38" s="671"/>
      <c r="DD38" s="645">
        <v>3054182</v>
      </c>
      <c r="DE38" s="637"/>
      <c r="DF38" s="637"/>
      <c r="DG38" s="637"/>
      <c r="DH38" s="637"/>
      <c r="DI38" s="637"/>
      <c r="DJ38" s="637"/>
      <c r="DK38" s="638"/>
      <c r="DL38" s="645">
        <v>2896793</v>
      </c>
      <c r="DM38" s="637"/>
      <c r="DN38" s="637"/>
      <c r="DO38" s="637"/>
      <c r="DP38" s="637"/>
      <c r="DQ38" s="637"/>
      <c r="DR38" s="637"/>
      <c r="DS38" s="637"/>
      <c r="DT38" s="637"/>
      <c r="DU38" s="637"/>
      <c r="DV38" s="638"/>
      <c r="DW38" s="641">
        <v>13.2</v>
      </c>
      <c r="DX38" s="669"/>
      <c r="DY38" s="669"/>
      <c r="DZ38" s="669"/>
      <c r="EA38" s="669"/>
      <c r="EB38" s="669"/>
      <c r="EC38" s="670"/>
    </row>
    <row r="39" spans="2:133" ht="11.25" customHeight="1" x14ac:dyDescent="0.2">
      <c r="B39" s="633" t="s">
        <v>344</v>
      </c>
      <c r="C39" s="634"/>
      <c r="D39" s="634"/>
      <c r="E39" s="634"/>
      <c r="F39" s="634"/>
      <c r="G39" s="634"/>
      <c r="H39" s="634"/>
      <c r="I39" s="634"/>
      <c r="J39" s="634"/>
      <c r="K39" s="634"/>
      <c r="L39" s="634"/>
      <c r="M39" s="634"/>
      <c r="N39" s="634"/>
      <c r="O39" s="634"/>
      <c r="P39" s="634"/>
      <c r="Q39" s="635"/>
      <c r="R39" s="636" t="s">
        <v>130</v>
      </c>
      <c r="S39" s="637"/>
      <c r="T39" s="637"/>
      <c r="U39" s="637"/>
      <c r="V39" s="637"/>
      <c r="W39" s="637"/>
      <c r="X39" s="637"/>
      <c r="Y39" s="638"/>
      <c r="Z39" s="639" t="s">
        <v>244</v>
      </c>
      <c r="AA39" s="639"/>
      <c r="AB39" s="639"/>
      <c r="AC39" s="639"/>
      <c r="AD39" s="640" t="s">
        <v>130</v>
      </c>
      <c r="AE39" s="640"/>
      <c r="AF39" s="640"/>
      <c r="AG39" s="640"/>
      <c r="AH39" s="640"/>
      <c r="AI39" s="640"/>
      <c r="AJ39" s="640"/>
      <c r="AK39" s="640"/>
      <c r="AL39" s="641" t="s">
        <v>244</v>
      </c>
      <c r="AM39" s="642"/>
      <c r="AN39" s="642"/>
      <c r="AO39" s="643"/>
      <c r="AQ39" s="699" t="s">
        <v>345</v>
      </c>
      <c r="AR39" s="700"/>
      <c r="AS39" s="700"/>
      <c r="AT39" s="700"/>
      <c r="AU39" s="700"/>
      <c r="AV39" s="700"/>
      <c r="AW39" s="700"/>
      <c r="AX39" s="700"/>
      <c r="AY39" s="701"/>
      <c r="AZ39" s="636" t="s">
        <v>130</v>
      </c>
      <c r="BA39" s="637"/>
      <c r="BB39" s="637"/>
      <c r="BC39" s="637"/>
      <c r="BD39" s="657"/>
      <c r="BE39" s="657"/>
      <c r="BF39" s="682"/>
      <c r="BG39" s="633" t="s">
        <v>346</v>
      </c>
      <c r="BH39" s="634"/>
      <c r="BI39" s="634"/>
      <c r="BJ39" s="634"/>
      <c r="BK39" s="634"/>
      <c r="BL39" s="634"/>
      <c r="BM39" s="634"/>
      <c r="BN39" s="634"/>
      <c r="BO39" s="634"/>
      <c r="BP39" s="634"/>
      <c r="BQ39" s="634"/>
      <c r="BR39" s="634"/>
      <c r="BS39" s="634"/>
      <c r="BT39" s="634"/>
      <c r="BU39" s="635"/>
      <c r="BV39" s="636">
        <v>21205</v>
      </c>
      <c r="BW39" s="637"/>
      <c r="BX39" s="637"/>
      <c r="BY39" s="637"/>
      <c r="BZ39" s="637"/>
      <c r="CA39" s="637"/>
      <c r="CB39" s="646"/>
      <c r="CD39" s="633" t="s">
        <v>347</v>
      </c>
      <c r="CE39" s="634"/>
      <c r="CF39" s="634"/>
      <c r="CG39" s="634"/>
      <c r="CH39" s="634"/>
      <c r="CI39" s="634"/>
      <c r="CJ39" s="634"/>
      <c r="CK39" s="634"/>
      <c r="CL39" s="634"/>
      <c r="CM39" s="634"/>
      <c r="CN39" s="634"/>
      <c r="CO39" s="634"/>
      <c r="CP39" s="634"/>
      <c r="CQ39" s="635"/>
      <c r="CR39" s="636">
        <v>2407077</v>
      </c>
      <c r="CS39" s="657"/>
      <c r="CT39" s="657"/>
      <c r="CU39" s="657"/>
      <c r="CV39" s="657"/>
      <c r="CW39" s="657"/>
      <c r="CX39" s="657"/>
      <c r="CY39" s="658"/>
      <c r="CZ39" s="641">
        <v>5.9</v>
      </c>
      <c r="DA39" s="669"/>
      <c r="DB39" s="669"/>
      <c r="DC39" s="671"/>
      <c r="DD39" s="645">
        <v>2405125</v>
      </c>
      <c r="DE39" s="657"/>
      <c r="DF39" s="657"/>
      <c r="DG39" s="657"/>
      <c r="DH39" s="657"/>
      <c r="DI39" s="657"/>
      <c r="DJ39" s="657"/>
      <c r="DK39" s="658"/>
      <c r="DL39" s="645" t="s">
        <v>244</v>
      </c>
      <c r="DM39" s="657"/>
      <c r="DN39" s="657"/>
      <c r="DO39" s="657"/>
      <c r="DP39" s="657"/>
      <c r="DQ39" s="657"/>
      <c r="DR39" s="657"/>
      <c r="DS39" s="657"/>
      <c r="DT39" s="657"/>
      <c r="DU39" s="657"/>
      <c r="DV39" s="658"/>
      <c r="DW39" s="641" t="s">
        <v>130</v>
      </c>
      <c r="DX39" s="669"/>
      <c r="DY39" s="669"/>
      <c r="DZ39" s="669"/>
      <c r="EA39" s="669"/>
      <c r="EB39" s="669"/>
      <c r="EC39" s="670"/>
    </row>
    <row r="40" spans="2:133" ht="11.25" customHeight="1" x14ac:dyDescent="0.2">
      <c r="B40" s="633" t="s">
        <v>348</v>
      </c>
      <c r="C40" s="634"/>
      <c r="D40" s="634"/>
      <c r="E40" s="634"/>
      <c r="F40" s="634"/>
      <c r="G40" s="634"/>
      <c r="H40" s="634"/>
      <c r="I40" s="634"/>
      <c r="J40" s="634"/>
      <c r="K40" s="634"/>
      <c r="L40" s="634"/>
      <c r="M40" s="634"/>
      <c r="N40" s="634"/>
      <c r="O40" s="634"/>
      <c r="P40" s="634"/>
      <c r="Q40" s="635"/>
      <c r="R40" s="636">
        <v>518200</v>
      </c>
      <c r="S40" s="637"/>
      <c r="T40" s="637"/>
      <c r="U40" s="637"/>
      <c r="V40" s="637"/>
      <c r="W40" s="637"/>
      <c r="X40" s="637"/>
      <c r="Y40" s="638"/>
      <c r="Z40" s="639">
        <v>1.2</v>
      </c>
      <c r="AA40" s="639"/>
      <c r="AB40" s="639"/>
      <c r="AC40" s="639"/>
      <c r="AD40" s="640" t="s">
        <v>244</v>
      </c>
      <c r="AE40" s="640"/>
      <c r="AF40" s="640"/>
      <c r="AG40" s="640"/>
      <c r="AH40" s="640"/>
      <c r="AI40" s="640"/>
      <c r="AJ40" s="640"/>
      <c r="AK40" s="640"/>
      <c r="AL40" s="641" t="s">
        <v>187</v>
      </c>
      <c r="AM40" s="642"/>
      <c r="AN40" s="642"/>
      <c r="AO40" s="643"/>
      <c r="AQ40" s="699" t="s">
        <v>349</v>
      </c>
      <c r="AR40" s="700"/>
      <c r="AS40" s="700"/>
      <c r="AT40" s="700"/>
      <c r="AU40" s="700"/>
      <c r="AV40" s="700"/>
      <c r="AW40" s="700"/>
      <c r="AX40" s="700"/>
      <c r="AY40" s="701"/>
      <c r="AZ40" s="636" t="s">
        <v>130</v>
      </c>
      <c r="BA40" s="637"/>
      <c r="BB40" s="637"/>
      <c r="BC40" s="637"/>
      <c r="BD40" s="657"/>
      <c r="BE40" s="657"/>
      <c r="BF40" s="682"/>
      <c r="BG40" s="686" t="s">
        <v>350</v>
      </c>
      <c r="BH40" s="687"/>
      <c r="BI40" s="687"/>
      <c r="BJ40" s="687"/>
      <c r="BK40" s="687"/>
      <c r="BL40" s="213"/>
      <c r="BM40" s="634" t="s">
        <v>351</v>
      </c>
      <c r="BN40" s="634"/>
      <c r="BO40" s="634"/>
      <c r="BP40" s="634"/>
      <c r="BQ40" s="634"/>
      <c r="BR40" s="634"/>
      <c r="BS40" s="634"/>
      <c r="BT40" s="634"/>
      <c r="BU40" s="635"/>
      <c r="BV40" s="636">
        <v>99</v>
      </c>
      <c r="BW40" s="637"/>
      <c r="BX40" s="637"/>
      <c r="BY40" s="637"/>
      <c r="BZ40" s="637"/>
      <c r="CA40" s="637"/>
      <c r="CB40" s="646"/>
      <c r="CD40" s="633" t="s">
        <v>352</v>
      </c>
      <c r="CE40" s="634"/>
      <c r="CF40" s="634"/>
      <c r="CG40" s="634"/>
      <c r="CH40" s="634"/>
      <c r="CI40" s="634"/>
      <c r="CJ40" s="634"/>
      <c r="CK40" s="634"/>
      <c r="CL40" s="634"/>
      <c r="CM40" s="634"/>
      <c r="CN40" s="634"/>
      <c r="CO40" s="634"/>
      <c r="CP40" s="634"/>
      <c r="CQ40" s="635"/>
      <c r="CR40" s="636">
        <v>271409</v>
      </c>
      <c r="CS40" s="637"/>
      <c r="CT40" s="637"/>
      <c r="CU40" s="637"/>
      <c r="CV40" s="637"/>
      <c r="CW40" s="637"/>
      <c r="CX40" s="637"/>
      <c r="CY40" s="638"/>
      <c r="CZ40" s="641">
        <v>0.7</v>
      </c>
      <c r="DA40" s="669"/>
      <c r="DB40" s="669"/>
      <c r="DC40" s="671"/>
      <c r="DD40" s="645">
        <v>156409</v>
      </c>
      <c r="DE40" s="637"/>
      <c r="DF40" s="637"/>
      <c r="DG40" s="637"/>
      <c r="DH40" s="637"/>
      <c r="DI40" s="637"/>
      <c r="DJ40" s="637"/>
      <c r="DK40" s="638"/>
      <c r="DL40" s="645" t="s">
        <v>244</v>
      </c>
      <c r="DM40" s="637"/>
      <c r="DN40" s="637"/>
      <c r="DO40" s="637"/>
      <c r="DP40" s="637"/>
      <c r="DQ40" s="637"/>
      <c r="DR40" s="637"/>
      <c r="DS40" s="637"/>
      <c r="DT40" s="637"/>
      <c r="DU40" s="637"/>
      <c r="DV40" s="638"/>
      <c r="DW40" s="641" t="s">
        <v>244</v>
      </c>
      <c r="DX40" s="669"/>
      <c r="DY40" s="669"/>
      <c r="DZ40" s="669"/>
      <c r="EA40" s="669"/>
      <c r="EB40" s="669"/>
      <c r="EC40" s="670"/>
    </row>
    <row r="41" spans="2:133" ht="11.25" customHeight="1" x14ac:dyDescent="0.2">
      <c r="B41" s="659" t="s">
        <v>353</v>
      </c>
      <c r="C41" s="660"/>
      <c r="D41" s="660"/>
      <c r="E41" s="660"/>
      <c r="F41" s="660"/>
      <c r="G41" s="660"/>
      <c r="H41" s="660"/>
      <c r="I41" s="660"/>
      <c r="J41" s="660"/>
      <c r="K41" s="660"/>
      <c r="L41" s="660"/>
      <c r="M41" s="660"/>
      <c r="N41" s="660"/>
      <c r="O41" s="660"/>
      <c r="P41" s="660"/>
      <c r="Q41" s="661"/>
      <c r="R41" s="708">
        <v>43458783</v>
      </c>
      <c r="S41" s="709"/>
      <c r="T41" s="709"/>
      <c r="U41" s="709"/>
      <c r="V41" s="709"/>
      <c r="W41" s="709"/>
      <c r="X41" s="709"/>
      <c r="Y41" s="713"/>
      <c r="Z41" s="714">
        <v>100</v>
      </c>
      <c r="AA41" s="714"/>
      <c r="AB41" s="714"/>
      <c r="AC41" s="714"/>
      <c r="AD41" s="715">
        <v>21406283</v>
      </c>
      <c r="AE41" s="715"/>
      <c r="AF41" s="715"/>
      <c r="AG41" s="715"/>
      <c r="AH41" s="715"/>
      <c r="AI41" s="715"/>
      <c r="AJ41" s="715"/>
      <c r="AK41" s="715"/>
      <c r="AL41" s="716">
        <v>100</v>
      </c>
      <c r="AM41" s="696"/>
      <c r="AN41" s="696"/>
      <c r="AO41" s="717"/>
      <c r="AQ41" s="699" t="s">
        <v>354</v>
      </c>
      <c r="AR41" s="700"/>
      <c r="AS41" s="700"/>
      <c r="AT41" s="700"/>
      <c r="AU41" s="700"/>
      <c r="AV41" s="700"/>
      <c r="AW41" s="700"/>
      <c r="AX41" s="700"/>
      <c r="AY41" s="701"/>
      <c r="AZ41" s="636">
        <v>751790</v>
      </c>
      <c r="BA41" s="637"/>
      <c r="BB41" s="637"/>
      <c r="BC41" s="637"/>
      <c r="BD41" s="657"/>
      <c r="BE41" s="657"/>
      <c r="BF41" s="682"/>
      <c r="BG41" s="686"/>
      <c r="BH41" s="687"/>
      <c r="BI41" s="687"/>
      <c r="BJ41" s="687"/>
      <c r="BK41" s="687"/>
      <c r="BL41" s="213"/>
      <c r="BM41" s="634" t="s">
        <v>355</v>
      </c>
      <c r="BN41" s="634"/>
      <c r="BO41" s="634"/>
      <c r="BP41" s="634"/>
      <c r="BQ41" s="634"/>
      <c r="BR41" s="634"/>
      <c r="BS41" s="634"/>
      <c r="BT41" s="634"/>
      <c r="BU41" s="635"/>
      <c r="BV41" s="636" t="s">
        <v>130</v>
      </c>
      <c r="BW41" s="637"/>
      <c r="BX41" s="637"/>
      <c r="BY41" s="637"/>
      <c r="BZ41" s="637"/>
      <c r="CA41" s="637"/>
      <c r="CB41" s="646"/>
      <c r="CD41" s="633" t="s">
        <v>356</v>
      </c>
      <c r="CE41" s="634"/>
      <c r="CF41" s="634"/>
      <c r="CG41" s="634"/>
      <c r="CH41" s="634"/>
      <c r="CI41" s="634"/>
      <c r="CJ41" s="634"/>
      <c r="CK41" s="634"/>
      <c r="CL41" s="634"/>
      <c r="CM41" s="634"/>
      <c r="CN41" s="634"/>
      <c r="CO41" s="634"/>
      <c r="CP41" s="634"/>
      <c r="CQ41" s="635"/>
      <c r="CR41" s="636" t="s">
        <v>130</v>
      </c>
      <c r="CS41" s="657"/>
      <c r="CT41" s="657"/>
      <c r="CU41" s="657"/>
      <c r="CV41" s="657"/>
      <c r="CW41" s="657"/>
      <c r="CX41" s="657"/>
      <c r="CY41" s="658"/>
      <c r="CZ41" s="641" t="s">
        <v>244</v>
      </c>
      <c r="DA41" s="669"/>
      <c r="DB41" s="669"/>
      <c r="DC41" s="671"/>
      <c r="DD41" s="645" t="s">
        <v>130</v>
      </c>
      <c r="DE41" s="657"/>
      <c r="DF41" s="657"/>
      <c r="DG41" s="657"/>
      <c r="DH41" s="657"/>
      <c r="DI41" s="657"/>
      <c r="DJ41" s="657"/>
      <c r="DK41" s="658"/>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357</v>
      </c>
      <c r="AR42" s="706"/>
      <c r="AS42" s="706"/>
      <c r="AT42" s="706"/>
      <c r="AU42" s="706"/>
      <c r="AV42" s="706"/>
      <c r="AW42" s="706"/>
      <c r="AX42" s="706"/>
      <c r="AY42" s="707"/>
      <c r="AZ42" s="708">
        <v>2951031</v>
      </c>
      <c r="BA42" s="709"/>
      <c r="BB42" s="709"/>
      <c r="BC42" s="709"/>
      <c r="BD42" s="695"/>
      <c r="BE42" s="695"/>
      <c r="BF42" s="697"/>
      <c r="BG42" s="688"/>
      <c r="BH42" s="689"/>
      <c r="BI42" s="689"/>
      <c r="BJ42" s="689"/>
      <c r="BK42" s="689"/>
      <c r="BL42" s="214"/>
      <c r="BM42" s="660" t="s">
        <v>358</v>
      </c>
      <c r="BN42" s="660"/>
      <c r="BO42" s="660"/>
      <c r="BP42" s="660"/>
      <c r="BQ42" s="660"/>
      <c r="BR42" s="660"/>
      <c r="BS42" s="660"/>
      <c r="BT42" s="660"/>
      <c r="BU42" s="661"/>
      <c r="BV42" s="708">
        <v>336</v>
      </c>
      <c r="BW42" s="709"/>
      <c r="BX42" s="709"/>
      <c r="BY42" s="709"/>
      <c r="BZ42" s="709"/>
      <c r="CA42" s="709"/>
      <c r="CB42" s="718"/>
      <c r="CD42" s="633" t="s">
        <v>359</v>
      </c>
      <c r="CE42" s="634"/>
      <c r="CF42" s="634"/>
      <c r="CG42" s="634"/>
      <c r="CH42" s="634"/>
      <c r="CI42" s="634"/>
      <c r="CJ42" s="634"/>
      <c r="CK42" s="634"/>
      <c r="CL42" s="634"/>
      <c r="CM42" s="634"/>
      <c r="CN42" s="634"/>
      <c r="CO42" s="634"/>
      <c r="CP42" s="634"/>
      <c r="CQ42" s="635"/>
      <c r="CR42" s="636">
        <v>2892891</v>
      </c>
      <c r="CS42" s="657"/>
      <c r="CT42" s="657"/>
      <c r="CU42" s="657"/>
      <c r="CV42" s="657"/>
      <c r="CW42" s="657"/>
      <c r="CX42" s="657"/>
      <c r="CY42" s="658"/>
      <c r="CZ42" s="641">
        <v>7.1</v>
      </c>
      <c r="DA42" s="669"/>
      <c r="DB42" s="669"/>
      <c r="DC42" s="671"/>
      <c r="DD42" s="645">
        <v>503661</v>
      </c>
      <c r="DE42" s="657"/>
      <c r="DF42" s="657"/>
      <c r="DG42" s="657"/>
      <c r="DH42" s="657"/>
      <c r="DI42" s="657"/>
      <c r="DJ42" s="657"/>
      <c r="DK42" s="658"/>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4" t="s">
        <v>360</v>
      </c>
      <c r="CD43" s="633" t="s">
        <v>361</v>
      </c>
      <c r="CE43" s="634"/>
      <c r="CF43" s="634"/>
      <c r="CG43" s="634"/>
      <c r="CH43" s="634"/>
      <c r="CI43" s="634"/>
      <c r="CJ43" s="634"/>
      <c r="CK43" s="634"/>
      <c r="CL43" s="634"/>
      <c r="CM43" s="634"/>
      <c r="CN43" s="634"/>
      <c r="CO43" s="634"/>
      <c r="CP43" s="634"/>
      <c r="CQ43" s="635"/>
      <c r="CR43" s="636">
        <v>135964</v>
      </c>
      <c r="CS43" s="657"/>
      <c r="CT43" s="657"/>
      <c r="CU43" s="657"/>
      <c r="CV43" s="657"/>
      <c r="CW43" s="657"/>
      <c r="CX43" s="657"/>
      <c r="CY43" s="658"/>
      <c r="CZ43" s="641">
        <v>0.3</v>
      </c>
      <c r="DA43" s="669"/>
      <c r="DB43" s="669"/>
      <c r="DC43" s="671"/>
      <c r="DD43" s="645">
        <v>135964</v>
      </c>
      <c r="DE43" s="657"/>
      <c r="DF43" s="657"/>
      <c r="DG43" s="657"/>
      <c r="DH43" s="657"/>
      <c r="DI43" s="657"/>
      <c r="DJ43" s="657"/>
      <c r="DK43" s="658"/>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362</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309</v>
      </c>
      <c r="CE44" s="675"/>
      <c r="CF44" s="633" t="s">
        <v>363</v>
      </c>
      <c r="CG44" s="634"/>
      <c r="CH44" s="634"/>
      <c r="CI44" s="634"/>
      <c r="CJ44" s="634"/>
      <c r="CK44" s="634"/>
      <c r="CL44" s="634"/>
      <c r="CM44" s="634"/>
      <c r="CN44" s="634"/>
      <c r="CO44" s="634"/>
      <c r="CP44" s="634"/>
      <c r="CQ44" s="635"/>
      <c r="CR44" s="636">
        <v>2892891</v>
      </c>
      <c r="CS44" s="637"/>
      <c r="CT44" s="637"/>
      <c r="CU44" s="637"/>
      <c r="CV44" s="637"/>
      <c r="CW44" s="637"/>
      <c r="CX44" s="637"/>
      <c r="CY44" s="638"/>
      <c r="CZ44" s="641">
        <v>7.1</v>
      </c>
      <c r="DA44" s="642"/>
      <c r="DB44" s="642"/>
      <c r="DC44" s="648"/>
      <c r="DD44" s="645">
        <v>503661</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364</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365</v>
      </c>
      <c r="CG45" s="634"/>
      <c r="CH45" s="634"/>
      <c r="CI45" s="634"/>
      <c r="CJ45" s="634"/>
      <c r="CK45" s="634"/>
      <c r="CL45" s="634"/>
      <c r="CM45" s="634"/>
      <c r="CN45" s="634"/>
      <c r="CO45" s="634"/>
      <c r="CP45" s="634"/>
      <c r="CQ45" s="635"/>
      <c r="CR45" s="636">
        <v>1210289</v>
      </c>
      <c r="CS45" s="657"/>
      <c r="CT45" s="657"/>
      <c r="CU45" s="657"/>
      <c r="CV45" s="657"/>
      <c r="CW45" s="657"/>
      <c r="CX45" s="657"/>
      <c r="CY45" s="658"/>
      <c r="CZ45" s="641">
        <v>3</v>
      </c>
      <c r="DA45" s="669"/>
      <c r="DB45" s="669"/>
      <c r="DC45" s="671"/>
      <c r="DD45" s="645">
        <v>36868</v>
      </c>
      <c r="DE45" s="657"/>
      <c r="DF45" s="657"/>
      <c r="DG45" s="657"/>
      <c r="DH45" s="657"/>
      <c r="DI45" s="657"/>
      <c r="DJ45" s="657"/>
      <c r="DK45" s="658"/>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5"/>
      <c r="CD46" s="676"/>
      <c r="CE46" s="677"/>
      <c r="CF46" s="633" t="s">
        <v>366</v>
      </c>
      <c r="CG46" s="634"/>
      <c r="CH46" s="634"/>
      <c r="CI46" s="634"/>
      <c r="CJ46" s="634"/>
      <c r="CK46" s="634"/>
      <c r="CL46" s="634"/>
      <c r="CM46" s="634"/>
      <c r="CN46" s="634"/>
      <c r="CO46" s="634"/>
      <c r="CP46" s="634"/>
      <c r="CQ46" s="635"/>
      <c r="CR46" s="636">
        <v>1569069</v>
      </c>
      <c r="CS46" s="637"/>
      <c r="CT46" s="637"/>
      <c r="CU46" s="637"/>
      <c r="CV46" s="637"/>
      <c r="CW46" s="637"/>
      <c r="CX46" s="637"/>
      <c r="CY46" s="638"/>
      <c r="CZ46" s="641">
        <v>3.9</v>
      </c>
      <c r="DA46" s="642"/>
      <c r="DB46" s="642"/>
      <c r="DC46" s="648"/>
      <c r="DD46" s="645">
        <v>446740</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5"/>
      <c r="CD47" s="676"/>
      <c r="CE47" s="677"/>
      <c r="CF47" s="633" t="s">
        <v>367</v>
      </c>
      <c r="CG47" s="634"/>
      <c r="CH47" s="634"/>
      <c r="CI47" s="634"/>
      <c r="CJ47" s="634"/>
      <c r="CK47" s="634"/>
      <c r="CL47" s="634"/>
      <c r="CM47" s="634"/>
      <c r="CN47" s="634"/>
      <c r="CO47" s="634"/>
      <c r="CP47" s="634"/>
      <c r="CQ47" s="635"/>
      <c r="CR47" s="636" t="s">
        <v>130</v>
      </c>
      <c r="CS47" s="657"/>
      <c r="CT47" s="657"/>
      <c r="CU47" s="657"/>
      <c r="CV47" s="657"/>
      <c r="CW47" s="657"/>
      <c r="CX47" s="657"/>
      <c r="CY47" s="658"/>
      <c r="CZ47" s="641" t="s">
        <v>130</v>
      </c>
      <c r="DA47" s="669"/>
      <c r="DB47" s="669"/>
      <c r="DC47" s="671"/>
      <c r="DD47" s="645" t="s">
        <v>130</v>
      </c>
      <c r="DE47" s="657"/>
      <c r="DF47" s="657"/>
      <c r="DG47" s="657"/>
      <c r="DH47" s="657"/>
      <c r="DI47" s="657"/>
      <c r="DJ47" s="657"/>
      <c r="DK47" s="658"/>
      <c r="DL47" s="719"/>
      <c r="DM47" s="720"/>
      <c r="DN47" s="720"/>
      <c r="DO47" s="720"/>
      <c r="DP47" s="720"/>
      <c r="DQ47" s="720"/>
      <c r="DR47" s="720"/>
      <c r="DS47" s="720"/>
      <c r="DT47" s="720"/>
      <c r="DU47" s="720"/>
      <c r="DV47" s="721"/>
      <c r="DW47" s="710"/>
      <c r="DX47" s="711"/>
      <c r="DY47" s="711"/>
      <c r="DZ47" s="711"/>
      <c r="EA47" s="711"/>
      <c r="EB47" s="711"/>
      <c r="EC47" s="712"/>
    </row>
    <row r="48" spans="2:133" ht="10.8" x14ac:dyDescent="0.2">
      <c r="B48" s="215"/>
      <c r="CD48" s="678"/>
      <c r="CE48" s="679"/>
      <c r="CF48" s="633" t="s">
        <v>368</v>
      </c>
      <c r="CG48" s="634"/>
      <c r="CH48" s="634"/>
      <c r="CI48" s="634"/>
      <c r="CJ48" s="634"/>
      <c r="CK48" s="634"/>
      <c r="CL48" s="634"/>
      <c r="CM48" s="634"/>
      <c r="CN48" s="634"/>
      <c r="CO48" s="634"/>
      <c r="CP48" s="634"/>
      <c r="CQ48" s="635"/>
      <c r="CR48" s="636" t="s">
        <v>130</v>
      </c>
      <c r="CS48" s="637"/>
      <c r="CT48" s="637"/>
      <c r="CU48" s="637"/>
      <c r="CV48" s="637"/>
      <c r="CW48" s="637"/>
      <c r="CX48" s="637"/>
      <c r="CY48" s="638"/>
      <c r="CZ48" s="641" t="s">
        <v>130</v>
      </c>
      <c r="DA48" s="642"/>
      <c r="DB48" s="642"/>
      <c r="DC48" s="648"/>
      <c r="DD48" s="645" t="s">
        <v>244</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5"/>
      <c r="CD49" s="659" t="s">
        <v>369</v>
      </c>
      <c r="CE49" s="660"/>
      <c r="CF49" s="660"/>
      <c r="CG49" s="660"/>
      <c r="CH49" s="660"/>
      <c r="CI49" s="660"/>
      <c r="CJ49" s="660"/>
      <c r="CK49" s="660"/>
      <c r="CL49" s="660"/>
      <c r="CM49" s="660"/>
      <c r="CN49" s="660"/>
      <c r="CO49" s="660"/>
      <c r="CP49" s="660"/>
      <c r="CQ49" s="661"/>
      <c r="CR49" s="708">
        <v>40716870</v>
      </c>
      <c r="CS49" s="695"/>
      <c r="CT49" s="695"/>
      <c r="CU49" s="695"/>
      <c r="CV49" s="695"/>
      <c r="CW49" s="695"/>
      <c r="CX49" s="695"/>
      <c r="CY49" s="724"/>
      <c r="CZ49" s="716">
        <v>100</v>
      </c>
      <c r="DA49" s="725"/>
      <c r="DB49" s="725"/>
      <c r="DC49" s="726"/>
      <c r="DD49" s="727">
        <v>26501632</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a+pPAPmQ8JXW7x8fOcTTev5GDfwCNjYhMGQPBdxQAR9zarl4Ij084+EAF6cye9ckPHucHZrfVe0lry0BOZh7eg==" saltValue="u96EL5dwpEdVJFf4t3XMe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1" customWidth="1"/>
    <col min="131" max="131" width="1.6640625" style="221" customWidth="1"/>
    <col min="132" max="16384" width="9" style="221" hidden="1"/>
  </cols>
  <sheetData>
    <row r="1" spans="1:131" ht="11.25" customHeight="1" thickBot="1" x14ac:dyDescent="0.25">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5">
      <c r="A2" s="734" t="s">
        <v>370</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735" t="s">
        <v>371</v>
      </c>
      <c r="DK2" s="736"/>
      <c r="DL2" s="736"/>
      <c r="DM2" s="736"/>
      <c r="DN2" s="736"/>
      <c r="DO2" s="737"/>
      <c r="DP2" s="218"/>
      <c r="DQ2" s="735" t="s">
        <v>372</v>
      </c>
      <c r="DR2" s="736"/>
      <c r="DS2" s="736"/>
      <c r="DT2" s="736"/>
      <c r="DU2" s="736"/>
      <c r="DV2" s="736"/>
      <c r="DW2" s="736"/>
      <c r="DX2" s="736"/>
      <c r="DY2" s="736"/>
      <c r="DZ2" s="737"/>
      <c r="EA2" s="220"/>
    </row>
    <row r="3" spans="1:131" ht="11.25" customHeight="1" x14ac:dyDescent="0.2">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5" customFormat="1" ht="26.25" customHeight="1" thickBot="1" x14ac:dyDescent="0.25">
      <c r="A4" s="738" t="s">
        <v>373</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2"/>
      <c r="BA4" s="222"/>
      <c r="BB4" s="222"/>
      <c r="BC4" s="222"/>
      <c r="BD4" s="222"/>
      <c r="BE4" s="223"/>
      <c r="BF4" s="223"/>
      <c r="BG4" s="223"/>
      <c r="BH4" s="223"/>
      <c r="BI4" s="223"/>
      <c r="BJ4" s="223"/>
      <c r="BK4" s="223"/>
      <c r="BL4" s="223"/>
      <c r="BM4" s="223"/>
      <c r="BN4" s="223"/>
      <c r="BO4" s="223"/>
      <c r="BP4" s="223"/>
      <c r="BQ4" s="739" t="s">
        <v>374</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4"/>
    </row>
    <row r="5" spans="1:131" s="225" customFormat="1" ht="26.25" customHeight="1" x14ac:dyDescent="0.2">
      <c r="A5" s="740" t="s">
        <v>375</v>
      </c>
      <c r="B5" s="741"/>
      <c r="C5" s="741"/>
      <c r="D5" s="741"/>
      <c r="E5" s="741"/>
      <c r="F5" s="741"/>
      <c r="G5" s="741"/>
      <c r="H5" s="741"/>
      <c r="I5" s="741"/>
      <c r="J5" s="741"/>
      <c r="K5" s="741"/>
      <c r="L5" s="741"/>
      <c r="M5" s="741"/>
      <c r="N5" s="741"/>
      <c r="O5" s="741"/>
      <c r="P5" s="742"/>
      <c r="Q5" s="746" t="s">
        <v>376</v>
      </c>
      <c r="R5" s="747"/>
      <c r="S5" s="747"/>
      <c r="T5" s="747"/>
      <c r="U5" s="748"/>
      <c r="V5" s="746" t="s">
        <v>377</v>
      </c>
      <c r="W5" s="747"/>
      <c r="X5" s="747"/>
      <c r="Y5" s="747"/>
      <c r="Z5" s="748"/>
      <c r="AA5" s="746" t="s">
        <v>378</v>
      </c>
      <c r="AB5" s="747"/>
      <c r="AC5" s="747"/>
      <c r="AD5" s="747"/>
      <c r="AE5" s="747"/>
      <c r="AF5" s="752" t="s">
        <v>379</v>
      </c>
      <c r="AG5" s="747"/>
      <c r="AH5" s="747"/>
      <c r="AI5" s="747"/>
      <c r="AJ5" s="753"/>
      <c r="AK5" s="747" t="s">
        <v>380</v>
      </c>
      <c r="AL5" s="747"/>
      <c r="AM5" s="747"/>
      <c r="AN5" s="747"/>
      <c r="AO5" s="748"/>
      <c r="AP5" s="746" t="s">
        <v>381</v>
      </c>
      <c r="AQ5" s="747"/>
      <c r="AR5" s="747"/>
      <c r="AS5" s="747"/>
      <c r="AT5" s="748"/>
      <c r="AU5" s="746" t="s">
        <v>382</v>
      </c>
      <c r="AV5" s="747"/>
      <c r="AW5" s="747"/>
      <c r="AX5" s="747"/>
      <c r="AY5" s="753"/>
      <c r="AZ5" s="222"/>
      <c r="BA5" s="222"/>
      <c r="BB5" s="222"/>
      <c r="BC5" s="222"/>
      <c r="BD5" s="222"/>
      <c r="BE5" s="223"/>
      <c r="BF5" s="223"/>
      <c r="BG5" s="223"/>
      <c r="BH5" s="223"/>
      <c r="BI5" s="223"/>
      <c r="BJ5" s="223"/>
      <c r="BK5" s="223"/>
      <c r="BL5" s="223"/>
      <c r="BM5" s="223"/>
      <c r="BN5" s="223"/>
      <c r="BO5" s="223"/>
      <c r="BP5" s="223"/>
      <c r="BQ5" s="740" t="s">
        <v>383</v>
      </c>
      <c r="BR5" s="741"/>
      <c r="BS5" s="741"/>
      <c r="BT5" s="741"/>
      <c r="BU5" s="741"/>
      <c r="BV5" s="741"/>
      <c r="BW5" s="741"/>
      <c r="BX5" s="741"/>
      <c r="BY5" s="741"/>
      <c r="BZ5" s="741"/>
      <c r="CA5" s="741"/>
      <c r="CB5" s="741"/>
      <c r="CC5" s="741"/>
      <c r="CD5" s="741"/>
      <c r="CE5" s="741"/>
      <c r="CF5" s="741"/>
      <c r="CG5" s="742"/>
      <c r="CH5" s="746" t="s">
        <v>384</v>
      </c>
      <c r="CI5" s="747"/>
      <c r="CJ5" s="747"/>
      <c r="CK5" s="747"/>
      <c r="CL5" s="748"/>
      <c r="CM5" s="746" t="s">
        <v>385</v>
      </c>
      <c r="CN5" s="747"/>
      <c r="CO5" s="747"/>
      <c r="CP5" s="747"/>
      <c r="CQ5" s="748"/>
      <c r="CR5" s="746" t="s">
        <v>386</v>
      </c>
      <c r="CS5" s="747"/>
      <c r="CT5" s="747"/>
      <c r="CU5" s="747"/>
      <c r="CV5" s="748"/>
      <c r="CW5" s="746" t="s">
        <v>387</v>
      </c>
      <c r="CX5" s="747"/>
      <c r="CY5" s="747"/>
      <c r="CZ5" s="747"/>
      <c r="DA5" s="748"/>
      <c r="DB5" s="746" t="s">
        <v>388</v>
      </c>
      <c r="DC5" s="747"/>
      <c r="DD5" s="747"/>
      <c r="DE5" s="747"/>
      <c r="DF5" s="748"/>
      <c r="DG5" s="776" t="s">
        <v>389</v>
      </c>
      <c r="DH5" s="777"/>
      <c r="DI5" s="777"/>
      <c r="DJ5" s="777"/>
      <c r="DK5" s="778"/>
      <c r="DL5" s="776" t="s">
        <v>390</v>
      </c>
      <c r="DM5" s="777"/>
      <c r="DN5" s="777"/>
      <c r="DO5" s="777"/>
      <c r="DP5" s="778"/>
      <c r="DQ5" s="746" t="s">
        <v>391</v>
      </c>
      <c r="DR5" s="747"/>
      <c r="DS5" s="747"/>
      <c r="DT5" s="747"/>
      <c r="DU5" s="748"/>
      <c r="DV5" s="746" t="s">
        <v>382</v>
      </c>
      <c r="DW5" s="747"/>
      <c r="DX5" s="747"/>
      <c r="DY5" s="747"/>
      <c r="DZ5" s="753"/>
      <c r="EA5" s="224"/>
    </row>
    <row r="6" spans="1:131" s="225"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2"/>
      <c r="BA6" s="222"/>
      <c r="BB6" s="222"/>
      <c r="BC6" s="222"/>
      <c r="BD6" s="222"/>
      <c r="BE6" s="223"/>
      <c r="BF6" s="223"/>
      <c r="BG6" s="223"/>
      <c r="BH6" s="223"/>
      <c r="BI6" s="223"/>
      <c r="BJ6" s="223"/>
      <c r="BK6" s="223"/>
      <c r="BL6" s="223"/>
      <c r="BM6" s="223"/>
      <c r="BN6" s="223"/>
      <c r="BO6" s="223"/>
      <c r="BP6" s="223"/>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4"/>
    </row>
    <row r="7" spans="1:131" s="225" customFormat="1" ht="26.25" customHeight="1" thickTop="1" x14ac:dyDescent="0.2">
      <c r="A7" s="226">
        <v>1</v>
      </c>
      <c r="B7" s="762" t="s">
        <v>392</v>
      </c>
      <c r="C7" s="763"/>
      <c r="D7" s="763"/>
      <c r="E7" s="763"/>
      <c r="F7" s="763"/>
      <c r="G7" s="763"/>
      <c r="H7" s="763"/>
      <c r="I7" s="763"/>
      <c r="J7" s="763"/>
      <c r="K7" s="763"/>
      <c r="L7" s="763"/>
      <c r="M7" s="763"/>
      <c r="N7" s="763"/>
      <c r="O7" s="763"/>
      <c r="P7" s="764"/>
      <c r="Q7" s="765">
        <v>43539</v>
      </c>
      <c r="R7" s="766"/>
      <c r="S7" s="766"/>
      <c r="T7" s="766"/>
      <c r="U7" s="766"/>
      <c r="V7" s="766">
        <v>40797</v>
      </c>
      <c r="W7" s="766"/>
      <c r="X7" s="766"/>
      <c r="Y7" s="766"/>
      <c r="Z7" s="766"/>
      <c r="AA7" s="766">
        <v>2742</v>
      </c>
      <c r="AB7" s="766"/>
      <c r="AC7" s="766"/>
      <c r="AD7" s="766"/>
      <c r="AE7" s="767"/>
      <c r="AF7" s="768">
        <v>2498</v>
      </c>
      <c r="AG7" s="769"/>
      <c r="AH7" s="769"/>
      <c r="AI7" s="769"/>
      <c r="AJ7" s="770"/>
      <c r="AK7" s="771">
        <v>1964</v>
      </c>
      <c r="AL7" s="772"/>
      <c r="AM7" s="772"/>
      <c r="AN7" s="772"/>
      <c r="AO7" s="772"/>
      <c r="AP7" s="772">
        <v>36589</v>
      </c>
      <c r="AQ7" s="772"/>
      <c r="AR7" s="772"/>
      <c r="AS7" s="772"/>
      <c r="AT7" s="772"/>
      <c r="AU7" s="773"/>
      <c r="AV7" s="773"/>
      <c r="AW7" s="773"/>
      <c r="AX7" s="773"/>
      <c r="AY7" s="774"/>
      <c r="AZ7" s="222"/>
      <c r="BA7" s="222"/>
      <c r="BB7" s="222"/>
      <c r="BC7" s="222"/>
      <c r="BD7" s="222"/>
      <c r="BE7" s="223"/>
      <c r="BF7" s="223"/>
      <c r="BG7" s="223"/>
      <c r="BH7" s="223"/>
      <c r="BI7" s="223"/>
      <c r="BJ7" s="223"/>
      <c r="BK7" s="223"/>
      <c r="BL7" s="223"/>
      <c r="BM7" s="223"/>
      <c r="BN7" s="223"/>
      <c r="BO7" s="223"/>
      <c r="BP7" s="223"/>
      <c r="BQ7" s="226">
        <v>1</v>
      </c>
      <c r="BR7" s="227"/>
      <c r="BS7" s="759"/>
      <c r="BT7" s="760"/>
      <c r="BU7" s="760"/>
      <c r="BV7" s="760"/>
      <c r="BW7" s="760"/>
      <c r="BX7" s="760"/>
      <c r="BY7" s="760"/>
      <c r="BZ7" s="760"/>
      <c r="CA7" s="760"/>
      <c r="CB7" s="760"/>
      <c r="CC7" s="760"/>
      <c r="CD7" s="760"/>
      <c r="CE7" s="760"/>
      <c r="CF7" s="760"/>
      <c r="CG7" s="775"/>
      <c r="CH7" s="756"/>
      <c r="CI7" s="757"/>
      <c r="CJ7" s="757"/>
      <c r="CK7" s="757"/>
      <c r="CL7" s="758"/>
      <c r="CM7" s="756"/>
      <c r="CN7" s="757"/>
      <c r="CO7" s="757"/>
      <c r="CP7" s="757"/>
      <c r="CQ7" s="758"/>
      <c r="CR7" s="756"/>
      <c r="CS7" s="757"/>
      <c r="CT7" s="757"/>
      <c r="CU7" s="757"/>
      <c r="CV7" s="758"/>
      <c r="CW7" s="756"/>
      <c r="CX7" s="757"/>
      <c r="CY7" s="757"/>
      <c r="CZ7" s="757"/>
      <c r="DA7" s="758"/>
      <c r="DB7" s="756"/>
      <c r="DC7" s="757"/>
      <c r="DD7" s="757"/>
      <c r="DE7" s="757"/>
      <c r="DF7" s="758"/>
      <c r="DG7" s="756"/>
      <c r="DH7" s="757"/>
      <c r="DI7" s="757"/>
      <c r="DJ7" s="757"/>
      <c r="DK7" s="758"/>
      <c r="DL7" s="756"/>
      <c r="DM7" s="757"/>
      <c r="DN7" s="757"/>
      <c r="DO7" s="757"/>
      <c r="DP7" s="758"/>
      <c r="DQ7" s="756"/>
      <c r="DR7" s="757"/>
      <c r="DS7" s="757"/>
      <c r="DT7" s="757"/>
      <c r="DU7" s="758"/>
      <c r="DV7" s="759"/>
      <c r="DW7" s="760"/>
      <c r="DX7" s="760"/>
      <c r="DY7" s="760"/>
      <c r="DZ7" s="761"/>
      <c r="EA7" s="224"/>
    </row>
    <row r="8" spans="1:131" s="225" customFormat="1" ht="26.25" customHeight="1" x14ac:dyDescent="0.2">
      <c r="A8" s="228">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2"/>
      <c r="BA8" s="222"/>
      <c r="BB8" s="222"/>
      <c r="BC8" s="222"/>
      <c r="BD8" s="222"/>
      <c r="BE8" s="223"/>
      <c r="BF8" s="223"/>
      <c r="BG8" s="223"/>
      <c r="BH8" s="223"/>
      <c r="BI8" s="223"/>
      <c r="BJ8" s="223"/>
      <c r="BK8" s="223"/>
      <c r="BL8" s="223"/>
      <c r="BM8" s="223"/>
      <c r="BN8" s="223"/>
      <c r="BO8" s="223"/>
      <c r="BP8" s="223"/>
      <c r="BQ8" s="228">
        <v>2</v>
      </c>
      <c r="BR8" s="229"/>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4"/>
    </row>
    <row r="9" spans="1:131" s="225" customFormat="1" ht="26.25" customHeight="1" x14ac:dyDescent="0.2">
      <c r="A9" s="228">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2"/>
      <c r="BA9" s="222"/>
      <c r="BB9" s="222"/>
      <c r="BC9" s="222"/>
      <c r="BD9" s="222"/>
      <c r="BE9" s="223"/>
      <c r="BF9" s="223"/>
      <c r="BG9" s="223"/>
      <c r="BH9" s="223"/>
      <c r="BI9" s="223"/>
      <c r="BJ9" s="223"/>
      <c r="BK9" s="223"/>
      <c r="BL9" s="223"/>
      <c r="BM9" s="223"/>
      <c r="BN9" s="223"/>
      <c r="BO9" s="223"/>
      <c r="BP9" s="223"/>
      <c r="BQ9" s="228">
        <v>3</v>
      </c>
      <c r="BR9" s="229"/>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4"/>
    </row>
    <row r="10" spans="1:131" s="225" customFormat="1" ht="26.25" customHeight="1" x14ac:dyDescent="0.2">
      <c r="A10" s="228">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2"/>
      <c r="BA10" s="222"/>
      <c r="BB10" s="222"/>
      <c r="BC10" s="222"/>
      <c r="BD10" s="222"/>
      <c r="BE10" s="223"/>
      <c r="BF10" s="223"/>
      <c r="BG10" s="223"/>
      <c r="BH10" s="223"/>
      <c r="BI10" s="223"/>
      <c r="BJ10" s="223"/>
      <c r="BK10" s="223"/>
      <c r="BL10" s="223"/>
      <c r="BM10" s="223"/>
      <c r="BN10" s="223"/>
      <c r="BO10" s="223"/>
      <c r="BP10" s="223"/>
      <c r="BQ10" s="228">
        <v>4</v>
      </c>
      <c r="BR10" s="229"/>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4"/>
    </row>
    <row r="11" spans="1:131" s="225" customFormat="1" ht="26.25" customHeight="1" x14ac:dyDescent="0.2">
      <c r="A11" s="228">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2"/>
      <c r="BA11" s="222"/>
      <c r="BB11" s="222"/>
      <c r="BC11" s="222"/>
      <c r="BD11" s="222"/>
      <c r="BE11" s="223"/>
      <c r="BF11" s="223"/>
      <c r="BG11" s="223"/>
      <c r="BH11" s="223"/>
      <c r="BI11" s="223"/>
      <c r="BJ11" s="223"/>
      <c r="BK11" s="223"/>
      <c r="BL11" s="223"/>
      <c r="BM11" s="223"/>
      <c r="BN11" s="223"/>
      <c r="BO11" s="223"/>
      <c r="BP11" s="223"/>
      <c r="BQ11" s="228">
        <v>5</v>
      </c>
      <c r="BR11" s="229"/>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4"/>
    </row>
    <row r="12" spans="1:131" s="225" customFormat="1" ht="26.25" customHeight="1" x14ac:dyDescent="0.2">
      <c r="A12" s="228">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2"/>
      <c r="BA12" s="222"/>
      <c r="BB12" s="222"/>
      <c r="BC12" s="222"/>
      <c r="BD12" s="222"/>
      <c r="BE12" s="223"/>
      <c r="BF12" s="223"/>
      <c r="BG12" s="223"/>
      <c r="BH12" s="223"/>
      <c r="BI12" s="223"/>
      <c r="BJ12" s="223"/>
      <c r="BK12" s="223"/>
      <c r="BL12" s="223"/>
      <c r="BM12" s="223"/>
      <c r="BN12" s="223"/>
      <c r="BO12" s="223"/>
      <c r="BP12" s="223"/>
      <c r="BQ12" s="228">
        <v>6</v>
      </c>
      <c r="BR12" s="229"/>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4"/>
    </row>
    <row r="13" spans="1:131" s="225" customFormat="1" ht="26.25" customHeight="1" x14ac:dyDescent="0.2">
      <c r="A13" s="228">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2"/>
      <c r="BA13" s="222"/>
      <c r="BB13" s="222"/>
      <c r="BC13" s="222"/>
      <c r="BD13" s="222"/>
      <c r="BE13" s="223"/>
      <c r="BF13" s="223"/>
      <c r="BG13" s="223"/>
      <c r="BH13" s="223"/>
      <c r="BI13" s="223"/>
      <c r="BJ13" s="223"/>
      <c r="BK13" s="223"/>
      <c r="BL13" s="223"/>
      <c r="BM13" s="223"/>
      <c r="BN13" s="223"/>
      <c r="BO13" s="223"/>
      <c r="BP13" s="223"/>
      <c r="BQ13" s="228">
        <v>7</v>
      </c>
      <c r="BR13" s="229"/>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4"/>
    </row>
    <row r="14" spans="1:131" s="225" customFormat="1" ht="26.25" customHeight="1" x14ac:dyDescent="0.2">
      <c r="A14" s="228">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2"/>
      <c r="BA14" s="222"/>
      <c r="BB14" s="222"/>
      <c r="BC14" s="222"/>
      <c r="BD14" s="222"/>
      <c r="BE14" s="223"/>
      <c r="BF14" s="223"/>
      <c r="BG14" s="223"/>
      <c r="BH14" s="223"/>
      <c r="BI14" s="223"/>
      <c r="BJ14" s="223"/>
      <c r="BK14" s="223"/>
      <c r="BL14" s="223"/>
      <c r="BM14" s="223"/>
      <c r="BN14" s="223"/>
      <c r="BO14" s="223"/>
      <c r="BP14" s="223"/>
      <c r="BQ14" s="228">
        <v>8</v>
      </c>
      <c r="BR14" s="229"/>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4"/>
    </row>
    <row r="15" spans="1:131" s="225" customFormat="1" ht="26.25" customHeight="1" x14ac:dyDescent="0.2">
      <c r="A15" s="228">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2"/>
      <c r="BA15" s="222"/>
      <c r="BB15" s="222"/>
      <c r="BC15" s="222"/>
      <c r="BD15" s="222"/>
      <c r="BE15" s="223"/>
      <c r="BF15" s="223"/>
      <c r="BG15" s="223"/>
      <c r="BH15" s="223"/>
      <c r="BI15" s="223"/>
      <c r="BJ15" s="223"/>
      <c r="BK15" s="223"/>
      <c r="BL15" s="223"/>
      <c r="BM15" s="223"/>
      <c r="BN15" s="223"/>
      <c r="BO15" s="223"/>
      <c r="BP15" s="223"/>
      <c r="BQ15" s="228">
        <v>9</v>
      </c>
      <c r="BR15" s="229"/>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4"/>
    </row>
    <row r="16" spans="1:131" s="225" customFormat="1" ht="26.25" customHeight="1" x14ac:dyDescent="0.2">
      <c r="A16" s="228">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2"/>
      <c r="BA16" s="222"/>
      <c r="BB16" s="222"/>
      <c r="BC16" s="222"/>
      <c r="BD16" s="222"/>
      <c r="BE16" s="223"/>
      <c r="BF16" s="223"/>
      <c r="BG16" s="223"/>
      <c r="BH16" s="223"/>
      <c r="BI16" s="223"/>
      <c r="BJ16" s="223"/>
      <c r="BK16" s="223"/>
      <c r="BL16" s="223"/>
      <c r="BM16" s="223"/>
      <c r="BN16" s="223"/>
      <c r="BO16" s="223"/>
      <c r="BP16" s="223"/>
      <c r="BQ16" s="228">
        <v>10</v>
      </c>
      <c r="BR16" s="229"/>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4"/>
    </row>
    <row r="17" spans="1:131" s="225" customFormat="1" ht="26.25" customHeight="1" x14ac:dyDescent="0.2">
      <c r="A17" s="228">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2"/>
      <c r="BA17" s="222"/>
      <c r="BB17" s="222"/>
      <c r="BC17" s="222"/>
      <c r="BD17" s="222"/>
      <c r="BE17" s="223"/>
      <c r="BF17" s="223"/>
      <c r="BG17" s="223"/>
      <c r="BH17" s="223"/>
      <c r="BI17" s="223"/>
      <c r="BJ17" s="223"/>
      <c r="BK17" s="223"/>
      <c r="BL17" s="223"/>
      <c r="BM17" s="223"/>
      <c r="BN17" s="223"/>
      <c r="BO17" s="223"/>
      <c r="BP17" s="223"/>
      <c r="BQ17" s="228">
        <v>11</v>
      </c>
      <c r="BR17" s="229"/>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4"/>
    </row>
    <row r="18" spans="1:131" s="225" customFormat="1" ht="26.25" customHeight="1" x14ac:dyDescent="0.2">
      <c r="A18" s="228">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2"/>
      <c r="BA18" s="222"/>
      <c r="BB18" s="222"/>
      <c r="BC18" s="222"/>
      <c r="BD18" s="222"/>
      <c r="BE18" s="223"/>
      <c r="BF18" s="223"/>
      <c r="BG18" s="223"/>
      <c r="BH18" s="223"/>
      <c r="BI18" s="223"/>
      <c r="BJ18" s="223"/>
      <c r="BK18" s="223"/>
      <c r="BL18" s="223"/>
      <c r="BM18" s="223"/>
      <c r="BN18" s="223"/>
      <c r="BO18" s="223"/>
      <c r="BP18" s="223"/>
      <c r="BQ18" s="228">
        <v>12</v>
      </c>
      <c r="BR18" s="229"/>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4"/>
    </row>
    <row r="19" spans="1:131" s="225" customFormat="1" ht="26.25" customHeight="1" x14ac:dyDescent="0.2">
      <c r="A19" s="228">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2"/>
      <c r="BA19" s="222"/>
      <c r="BB19" s="222"/>
      <c r="BC19" s="222"/>
      <c r="BD19" s="222"/>
      <c r="BE19" s="223"/>
      <c r="BF19" s="223"/>
      <c r="BG19" s="223"/>
      <c r="BH19" s="223"/>
      <c r="BI19" s="223"/>
      <c r="BJ19" s="223"/>
      <c r="BK19" s="223"/>
      <c r="BL19" s="223"/>
      <c r="BM19" s="223"/>
      <c r="BN19" s="223"/>
      <c r="BO19" s="223"/>
      <c r="BP19" s="223"/>
      <c r="BQ19" s="228">
        <v>13</v>
      </c>
      <c r="BR19" s="229"/>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4"/>
    </row>
    <row r="20" spans="1:131" s="225" customFormat="1" ht="26.25" customHeight="1" x14ac:dyDescent="0.2">
      <c r="A20" s="228">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2"/>
      <c r="BA20" s="222"/>
      <c r="BB20" s="222"/>
      <c r="BC20" s="222"/>
      <c r="BD20" s="222"/>
      <c r="BE20" s="223"/>
      <c r="BF20" s="223"/>
      <c r="BG20" s="223"/>
      <c r="BH20" s="223"/>
      <c r="BI20" s="223"/>
      <c r="BJ20" s="223"/>
      <c r="BK20" s="223"/>
      <c r="BL20" s="223"/>
      <c r="BM20" s="223"/>
      <c r="BN20" s="223"/>
      <c r="BO20" s="223"/>
      <c r="BP20" s="223"/>
      <c r="BQ20" s="228">
        <v>14</v>
      </c>
      <c r="BR20" s="229"/>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4"/>
    </row>
    <row r="21" spans="1:131" s="225" customFormat="1" ht="26.25" customHeight="1" thickBot="1" x14ac:dyDescent="0.25">
      <c r="A21" s="228">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2"/>
      <c r="BA21" s="222"/>
      <c r="BB21" s="222"/>
      <c r="BC21" s="222"/>
      <c r="BD21" s="222"/>
      <c r="BE21" s="223"/>
      <c r="BF21" s="223"/>
      <c r="BG21" s="223"/>
      <c r="BH21" s="223"/>
      <c r="BI21" s="223"/>
      <c r="BJ21" s="223"/>
      <c r="BK21" s="223"/>
      <c r="BL21" s="223"/>
      <c r="BM21" s="223"/>
      <c r="BN21" s="223"/>
      <c r="BO21" s="223"/>
      <c r="BP21" s="223"/>
      <c r="BQ21" s="228">
        <v>15</v>
      </c>
      <c r="BR21" s="229"/>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4"/>
    </row>
    <row r="22" spans="1:131" s="225" customFormat="1" ht="26.25" customHeight="1" x14ac:dyDescent="0.2">
      <c r="A22" s="228">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393</v>
      </c>
      <c r="BA22" s="819"/>
      <c r="BB22" s="819"/>
      <c r="BC22" s="819"/>
      <c r="BD22" s="820"/>
      <c r="BE22" s="223"/>
      <c r="BF22" s="223"/>
      <c r="BG22" s="223"/>
      <c r="BH22" s="223"/>
      <c r="BI22" s="223"/>
      <c r="BJ22" s="223"/>
      <c r="BK22" s="223"/>
      <c r="BL22" s="223"/>
      <c r="BM22" s="223"/>
      <c r="BN22" s="223"/>
      <c r="BO22" s="223"/>
      <c r="BP22" s="223"/>
      <c r="BQ22" s="228">
        <v>16</v>
      </c>
      <c r="BR22" s="229"/>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4"/>
    </row>
    <row r="23" spans="1:131" s="225" customFormat="1" ht="26.25" customHeight="1" thickBot="1" x14ac:dyDescent="0.25">
      <c r="A23" s="230" t="s">
        <v>394</v>
      </c>
      <c r="B23" s="802" t="s">
        <v>395</v>
      </c>
      <c r="C23" s="803"/>
      <c r="D23" s="803"/>
      <c r="E23" s="803"/>
      <c r="F23" s="803"/>
      <c r="G23" s="803"/>
      <c r="H23" s="803"/>
      <c r="I23" s="803"/>
      <c r="J23" s="803"/>
      <c r="K23" s="803"/>
      <c r="L23" s="803"/>
      <c r="M23" s="803"/>
      <c r="N23" s="803"/>
      <c r="O23" s="803"/>
      <c r="P23" s="804"/>
      <c r="Q23" s="805">
        <v>43539</v>
      </c>
      <c r="R23" s="806"/>
      <c r="S23" s="806"/>
      <c r="T23" s="806"/>
      <c r="U23" s="806"/>
      <c r="V23" s="806">
        <v>40797</v>
      </c>
      <c r="W23" s="806"/>
      <c r="X23" s="806"/>
      <c r="Y23" s="806"/>
      <c r="Z23" s="806"/>
      <c r="AA23" s="806">
        <v>2742</v>
      </c>
      <c r="AB23" s="806"/>
      <c r="AC23" s="806"/>
      <c r="AD23" s="806"/>
      <c r="AE23" s="807"/>
      <c r="AF23" s="808">
        <v>2498</v>
      </c>
      <c r="AG23" s="806"/>
      <c r="AH23" s="806"/>
      <c r="AI23" s="806"/>
      <c r="AJ23" s="809"/>
      <c r="AK23" s="810"/>
      <c r="AL23" s="811"/>
      <c r="AM23" s="811"/>
      <c r="AN23" s="811"/>
      <c r="AO23" s="811"/>
      <c r="AP23" s="806">
        <v>36589</v>
      </c>
      <c r="AQ23" s="806"/>
      <c r="AR23" s="806"/>
      <c r="AS23" s="806"/>
      <c r="AT23" s="806"/>
      <c r="AU23" s="822"/>
      <c r="AV23" s="822"/>
      <c r="AW23" s="822"/>
      <c r="AX23" s="822"/>
      <c r="AY23" s="823"/>
      <c r="AZ23" s="824" t="s">
        <v>396</v>
      </c>
      <c r="BA23" s="825"/>
      <c r="BB23" s="825"/>
      <c r="BC23" s="825"/>
      <c r="BD23" s="826"/>
      <c r="BE23" s="223"/>
      <c r="BF23" s="223"/>
      <c r="BG23" s="223"/>
      <c r="BH23" s="223"/>
      <c r="BI23" s="223"/>
      <c r="BJ23" s="223"/>
      <c r="BK23" s="223"/>
      <c r="BL23" s="223"/>
      <c r="BM23" s="223"/>
      <c r="BN23" s="223"/>
      <c r="BO23" s="223"/>
      <c r="BP23" s="223"/>
      <c r="BQ23" s="228">
        <v>17</v>
      </c>
      <c r="BR23" s="229"/>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4"/>
    </row>
    <row r="24" spans="1:131" s="225" customFormat="1" ht="26.25" customHeight="1" x14ac:dyDescent="0.2">
      <c r="A24" s="821" t="s">
        <v>397</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2"/>
      <c r="BA24" s="222"/>
      <c r="BB24" s="222"/>
      <c r="BC24" s="222"/>
      <c r="BD24" s="222"/>
      <c r="BE24" s="223"/>
      <c r="BF24" s="223"/>
      <c r="BG24" s="223"/>
      <c r="BH24" s="223"/>
      <c r="BI24" s="223"/>
      <c r="BJ24" s="223"/>
      <c r="BK24" s="223"/>
      <c r="BL24" s="223"/>
      <c r="BM24" s="223"/>
      <c r="BN24" s="223"/>
      <c r="BO24" s="223"/>
      <c r="BP24" s="223"/>
      <c r="BQ24" s="228">
        <v>18</v>
      </c>
      <c r="BR24" s="229"/>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4"/>
    </row>
    <row r="25" spans="1:131" ht="26.25" customHeight="1" thickBot="1" x14ac:dyDescent="0.25">
      <c r="A25" s="738" t="s">
        <v>398</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2"/>
      <c r="BK25" s="222"/>
      <c r="BL25" s="222"/>
      <c r="BM25" s="222"/>
      <c r="BN25" s="222"/>
      <c r="BO25" s="231"/>
      <c r="BP25" s="231"/>
      <c r="BQ25" s="228">
        <v>19</v>
      </c>
      <c r="BR25" s="229"/>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0"/>
    </row>
    <row r="26" spans="1:131" ht="26.25" customHeight="1" x14ac:dyDescent="0.2">
      <c r="A26" s="740" t="s">
        <v>375</v>
      </c>
      <c r="B26" s="741"/>
      <c r="C26" s="741"/>
      <c r="D26" s="741"/>
      <c r="E26" s="741"/>
      <c r="F26" s="741"/>
      <c r="G26" s="741"/>
      <c r="H26" s="741"/>
      <c r="I26" s="741"/>
      <c r="J26" s="741"/>
      <c r="K26" s="741"/>
      <c r="L26" s="741"/>
      <c r="M26" s="741"/>
      <c r="N26" s="741"/>
      <c r="O26" s="741"/>
      <c r="P26" s="742"/>
      <c r="Q26" s="746" t="s">
        <v>399</v>
      </c>
      <c r="R26" s="747"/>
      <c r="S26" s="747"/>
      <c r="T26" s="747"/>
      <c r="U26" s="748"/>
      <c r="V26" s="746" t="s">
        <v>400</v>
      </c>
      <c r="W26" s="747"/>
      <c r="X26" s="747"/>
      <c r="Y26" s="747"/>
      <c r="Z26" s="748"/>
      <c r="AA26" s="746" t="s">
        <v>401</v>
      </c>
      <c r="AB26" s="747"/>
      <c r="AC26" s="747"/>
      <c r="AD26" s="747"/>
      <c r="AE26" s="747"/>
      <c r="AF26" s="827" t="s">
        <v>402</v>
      </c>
      <c r="AG26" s="828"/>
      <c r="AH26" s="828"/>
      <c r="AI26" s="828"/>
      <c r="AJ26" s="829"/>
      <c r="AK26" s="747" t="s">
        <v>403</v>
      </c>
      <c r="AL26" s="747"/>
      <c r="AM26" s="747"/>
      <c r="AN26" s="747"/>
      <c r="AO26" s="748"/>
      <c r="AP26" s="746" t="s">
        <v>404</v>
      </c>
      <c r="AQ26" s="747"/>
      <c r="AR26" s="747"/>
      <c r="AS26" s="747"/>
      <c r="AT26" s="748"/>
      <c r="AU26" s="746" t="s">
        <v>405</v>
      </c>
      <c r="AV26" s="747"/>
      <c r="AW26" s="747"/>
      <c r="AX26" s="747"/>
      <c r="AY26" s="748"/>
      <c r="AZ26" s="746" t="s">
        <v>406</v>
      </c>
      <c r="BA26" s="747"/>
      <c r="BB26" s="747"/>
      <c r="BC26" s="747"/>
      <c r="BD26" s="748"/>
      <c r="BE26" s="746" t="s">
        <v>382</v>
      </c>
      <c r="BF26" s="747"/>
      <c r="BG26" s="747"/>
      <c r="BH26" s="747"/>
      <c r="BI26" s="753"/>
      <c r="BJ26" s="222"/>
      <c r="BK26" s="222"/>
      <c r="BL26" s="222"/>
      <c r="BM26" s="222"/>
      <c r="BN26" s="222"/>
      <c r="BO26" s="231"/>
      <c r="BP26" s="231"/>
      <c r="BQ26" s="228">
        <v>20</v>
      </c>
      <c r="BR26" s="229"/>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0"/>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2"/>
      <c r="BK27" s="222"/>
      <c r="BL27" s="222"/>
      <c r="BM27" s="222"/>
      <c r="BN27" s="222"/>
      <c r="BO27" s="231"/>
      <c r="BP27" s="231"/>
      <c r="BQ27" s="228">
        <v>21</v>
      </c>
      <c r="BR27" s="229"/>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0"/>
    </row>
    <row r="28" spans="1:131" ht="26.25" customHeight="1" thickTop="1" x14ac:dyDescent="0.2">
      <c r="A28" s="232">
        <v>1</v>
      </c>
      <c r="B28" s="762" t="s">
        <v>407</v>
      </c>
      <c r="C28" s="763"/>
      <c r="D28" s="763"/>
      <c r="E28" s="763"/>
      <c r="F28" s="763"/>
      <c r="G28" s="763"/>
      <c r="H28" s="763"/>
      <c r="I28" s="763"/>
      <c r="J28" s="763"/>
      <c r="K28" s="763"/>
      <c r="L28" s="763"/>
      <c r="M28" s="763"/>
      <c r="N28" s="763"/>
      <c r="O28" s="763"/>
      <c r="P28" s="764"/>
      <c r="Q28" s="835">
        <v>10469</v>
      </c>
      <c r="R28" s="836"/>
      <c r="S28" s="836"/>
      <c r="T28" s="836"/>
      <c r="U28" s="836"/>
      <c r="V28" s="836">
        <v>10407</v>
      </c>
      <c r="W28" s="836"/>
      <c r="X28" s="836"/>
      <c r="Y28" s="836"/>
      <c r="Z28" s="836"/>
      <c r="AA28" s="836">
        <v>62</v>
      </c>
      <c r="AB28" s="836"/>
      <c r="AC28" s="836"/>
      <c r="AD28" s="836"/>
      <c r="AE28" s="837"/>
      <c r="AF28" s="838">
        <v>62</v>
      </c>
      <c r="AG28" s="836"/>
      <c r="AH28" s="836"/>
      <c r="AI28" s="836"/>
      <c r="AJ28" s="839"/>
      <c r="AK28" s="840">
        <v>843</v>
      </c>
      <c r="AL28" s="841"/>
      <c r="AM28" s="841"/>
      <c r="AN28" s="841"/>
      <c r="AO28" s="841"/>
      <c r="AP28" s="841" t="s">
        <v>530</v>
      </c>
      <c r="AQ28" s="841"/>
      <c r="AR28" s="841"/>
      <c r="AS28" s="841"/>
      <c r="AT28" s="841"/>
      <c r="AU28" s="841" t="s">
        <v>530</v>
      </c>
      <c r="AV28" s="841"/>
      <c r="AW28" s="841"/>
      <c r="AX28" s="841"/>
      <c r="AY28" s="841"/>
      <c r="AZ28" s="842" t="s">
        <v>530</v>
      </c>
      <c r="BA28" s="842"/>
      <c r="BB28" s="842"/>
      <c r="BC28" s="842"/>
      <c r="BD28" s="842"/>
      <c r="BE28" s="833"/>
      <c r="BF28" s="833"/>
      <c r="BG28" s="833"/>
      <c r="BH28" s="833"/>
      <c r="BI28" s="834"/>
      <c r="BJ28" s="222"/>
      <c r="BK28" s="222"/>
      <c r="BL28" s="222"/>
      <c r="BM28" s="222"/>
      <c r="BN28" s="222"/>
      <c r="BO28" s="231"/>
      <c r="BP28" s="231"/>
      <c r="BQ28" s="228">
        <v>22</v>
      </c>
      <c r="BR28" s="229"/>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0"/>
    </row>
    <row r="29" spans="1:131" ht="26.25" customHeight="1" x14ac:dyDescent="0.2">
      <c r="A29" s="232">
        <v>2</v>
      </c>
      <c r="B29" s="793" t="s">
        <v>408</v>
      </c>
      <c r="C29" s="794"/>
      <c r="D29" s="794"/>
      <c r="E29" s="794"/>
      <c r="F29" s="794"/>
      <c r="G29" s="794"/>
      <c r="H29" s="794"/>
      <c r="I29" s="794"/>
      <c r="J29" s="794"/>
      <c r="K29" s="794"/>
      <c r="L29" s="794"/>
      <c r="M29" s="794"/>
      <c r="N29" s="794"/>
      <c r="O29" s="794"/>
      <c r="P29" s="795"/>
      <c r="Q29" s="796">
        <v>9165</v>
      </c>
      <c r="R29" s="797"/>
      <c r="S29" s="797"/>
      <c r="T29" s="797"/>
      <c r="U29" s="797"/>
      <c r="V29" s="797">
        <v>8759</v>
      </c>
      <c r="W29" s="797"/>
      <c r="X29" s="797"/>
      <c r="Y29" s="797"/>
      <c r="Z29" s="797"/>
      <c r="AA29" s="797">
        <v>406</v>
      </c>
      <c r="AB29" s="797"/>
      <c r="AC29" s="797"/>
      <c r="AD29" s="797"/>
      <c r="AE29" s="798"/>
      <c r="AF29" s="799">
        <v>406</v>
      </c>
      <c r="AG29" s="800"/>
      <c r="AH29" s="800"/>
      <c r="AI29" s="800"/>
      <c r="AJ29" s="801"/>
      <c r="AK29" s="847">
        <v>1821</v>
      </c>
      <c r="AL29" s="843"/>
      <c r="AM29" s="843"/>
      <c r="AN29" s="843"/>
      <c r="AO29" s="843"/>
      <c r="AP29" s="843" t="s">
        <v>530</v>
      </c>
      <c r="AQ29" s="843"/>
      <c r="AR29" s="843"/>
      <c r="AS29" s="843"/>
      <c r="AT29" s="843"/>
      <c r="AU29" s="843" t="s">
        <v>530</v>
      </c>
      <c r="AV29" s="843"/>
      <c r="AW29" s="843"/>
      <c r="AX29" s="843"/>
      <c r="AY29" s="843"/>
      <c r="AZ29" s="844" t="s">
        <v>530</v>
      </c>
      <c r="BA29" s="844"/>
      <c r="BB29" s="844"/>
      <c r="BC29" s="844"/>
      <c r="BD29" s="844"/>
      <c r="BE29" s="845"/>
      <c r="BF29" s="845"/>
      <c r="BG29" s="845"/>
      <c r="BH29" s="845"/>
      <c r="BI29" s="846"/>
      <c r="BJ29" s="222"/>
      <c r="BK29" s="222"/>
      <c r="BL29" s="222"/>
      <c r="BM29" s="222"/>
      <c r="BN29" s="222"/>
      <c r="BO29" s="231"/>
      <c r="BP29" s="231"/>
      <c r="BQ29" s="228">
        <v>23</v>
      </c>
      <c r="BR29" s="229"/>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0"/>
    </row>
    <row r="30" spans="1:131" ht="26.25" customHeight="1" x14ac:dyDescent="0.2">
      <c r="A30" s="232">
        <v>3</v>
      </c>
      <c r="B30" s="793" t="s">
        <v>409</v>
      </c>
      <c r="C30" s="794"/>
      <c r="D30" s="794"/>
      <c r="E30" s="794"/>
      <c r="F30" s="794"/>
      <c r="G30" s="794"/>
      <c r="H30" s="794"/>
      <c r="I30" s="794"/>
      <c r="J30" s="794"/>
      <c r="K30" s="794"/>
      <c r="L30" s="794"/>
      <c r="M30" s="794"/>
      <c r="N30" s="794"/>
      <c r="O30" s="794"/>
      <c r="P30" s="795"/>
      <c r="Q30" s="796">
        <v>1649</v>
      </c>
      <c r="R30" s="797"/>
      <c r="S30" s="797"/>
      <c r="T30" s="797"/>
      <c r="U30" s="797"/>
      <c r="V30" s="797">
        <v>1636</v>
      </c>
      <c r="W30" s="797"/>
      <c r="X30" s="797"/>
      <c r="Y30" s="797"/>
      <c r="Z30" s="797"/>
      <c r="AA30" s="797">
        <v>13</v>
      </c>
      <c r="AB30" s="797"/>
      <c r="AC30" s="797"/>
      <c r="AD30" s="797"/>
      <c r="AE30" s="798"/>
      <c r="AF30" s="799">
        <v>13</v>
      </c>
      <c r="AG30" s="800"/>
      <c r="AH30" s="800"/>
      <c r="AI30" s="800"/>
      <c r="AJ30" s="801"/>
      <c r="AK30" s="847">
        <v>285</v>
      </c>
      <c r="AL30" s="843"/>
      <c r="AM30" s="843"/>
      <c r="AN30" s="843"/>
      <c r="AO30" s="843"/>
      <c r="AP30" s="843" t="s">
        <v>530</v>
      </c>
      <c r="AQ30" s="843"/>
      <c r="AR30" s="843"/>
      <c r="AS30" s="843"/>
      <c r="AT30" s="843"/>
      <c r="AU30" s="843" t="s">
        <v>530</v>
      </c>
      <c r="AV30" s="843"/>
      <c r="AW30" s="843"/>
      <c r="AX30" s="843"/>
      <c r="AY30" s="843"/>
      <c r="AZ30" s="844" t="s">
        <v>530</v>
      </c>
      <c r="BA30" s="844"/>
      <c r="BB30" s="844"/>
      <c r="BC30" s="844"/>
      <c r="BD30" s="844"/>
      <c r="BE30" s="845"/>
      <c r="BF30" s="845"/>
      <c r="BG30" s="845"/>
      <c r="BH30" s="845"/>
      <c r="BI30" s="846"/>
      <c r="BJ30" s="222"/>
      <c r="BK30" s="222"/>
      <c r="BL30" s="222"/>
      <c r="BM30" s="222"/>
      <c r="BN30" s="222"/>
      <c r="BO30" s="231"/>
      <c r="BP30" s="231"/>
      <c r="BQ30" s="228">
        <v>24</v>
      </c>
      <c r="BR30" s="229"/>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0"/>
    </row>
    <row r="31" spans="1:131" ht="26.25" customHeight="1" x14ac:dyDescent="0.2">
      <c r="A31" s="232">
        <v>4</v>
      </c>
      <c r="B31" s="793" t="s">
        <v>410</v>
      </c>
      <c r="C31" s="794"/>
      <c r="D31" s="794"/>
      <c r="E31" s="794"/>
      <c r="F31" s="794"/>
      <c r="G31" s="794"/>
      <c r="H31" s="794"/>
      <c r="I31" s="794"/>
      <c r="J31" s="794"/>
      <c r="K31" s="794"/>
      <c r="L31" s="794"/>
      <c r="M31" s="794"/>
      <c r="N31" s="794"/>
      <c r="O31" s="794"/>
      <c r="P31" s="795"/>
      <c r="Q31" s="796">
        <v>1713</v>
      </c>
      <c r="R31" s="797"/>
      <c r="S31" s="797"/>
      <c r="T31" s="797"/>
      <c r="U31" s="797"/>
      <c r="V31" s="797">
        <v>1616</v>
      </c>
      <c r="W31" s="797"/>
      <c r="X31" s="797"/>
      <c r="Y31" s="797"/>
      <c r="Z31" s="797"/>
      <c r="AA31" s="797">
        <v>97</v>
      </c>
      <c r="AB31" s="797"/>
      <c r="AC31" s="797"/>
      <c r="AD31" s="797"/>
      <c r="AE31" s="798"/>
      <c r="AF31" s="799">
        <v>380</v>
      </c>
      <c r="AG31" s="800"/>
      <c r="AH31" s="800"/>
      <c r="AI31" s="800"/>
      <c r="AJ31" s="801"/>
      <c r="AK31" s="847">
        <v>488</v>
      </c>
      <c r="AL31" s="843"/>
      <c r="AM31" s="843"/>
      <c r="AN31" s="843"/>
      <c r="AO31" s="843"/>
      <c r="AP31" s="843">
        <v>6654</v>
      </c>
      <c r="AQ31" s="843"/>
      <c r="AR31" s="843"/>
      <c r="AS31" s="843"/>
      <c r="AT31" s="843"/>
      <c r="AU31" s="843">
        <v>2202</v>
      </c>
      <c r="AV31" s="843"/>
      <c r="AW31" s="843"/>
      <c r="AX31" s="843"/>
      <c r="AY31" s="843"/>
      <c r="AZ31" s="844" t="s">
        <v>530</v>
      </c>
      <c r="BA31" s="844"/>
      <c r="BB31" s="844"/>
      <c r="BC31" s="844"/>
      <c r="BD31" s="844"/>
      <c r="BE31" s="845" t="s">
        <v>411</v>
      </c>
      <c r="BF31" s="845"/>
      <c r="BG31" s="845"/>
      <c r="BH31" s="845"/>
      <c r="BI31" s="846"/>
      <c r="BJ31" s="222"/>
      <c r="BK31" s="222"/>
      <c r="BL31" s="222"/>
      <c r="BM31" s="222"/>
      <c r="BN31" s="222"/>
      <c r="BO31" s="231"/>
      <c r="BP31" s="231"/>
      <c r="BQ31" s="228">
        <v>25</v>
      </c>
      <c r="BR31" s="229"/>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0"/>
    </row>
    <row r="32" spans="1:131" ht="26.25" customHeight="1" x14ac:dyDescent="0.2">
      <c r="A32" s="232">
        <v>5</v>
      </c>
      <c r="B32" s="793"/>
      <c r="C32" s="794"/>
      <c r="D32" s="794"/>
      <c r="E32" s="794"/>
      <c r="F32" s="794"/>
      <c r="G32" s="794"/>
      <c r="H32" s="794"/>
      <c r="I32" s="794"/>
      <c r="J32" s="794"/>
      <c r="K32" s="794"/>
      <c r="L32" s="794"/>
      <c r="M32" s="794"/>
      <c r="N32" s="794"/>
      <c r="O32" s="794"/>
      <c r="P32" s="795"/>
      <c r="Q32" s="796"/>
      <c r="R32" s="797"/>
      <c r="S32" s="797"/>
      <c r="T32" s="797"/>
      <c r="U32" s="797"/>
      <c r="V32" s="797"/>
      <c r="W32" s="797"/>
      <c r="X32" s="797"/>
      <c r="Y32" s="797"/>
      <c r="Z32" s="797"/>
      <c r="AA32" s="797"/>
      <c r="AB32" s="797"/>
      <c r="AC32" s="797"/>
      <c r="AD32" s="797"/>
      <c r="AE32" s="798"/>
      <c r="AF32" s="799"/>
      <c r="AG32" s="800"/>
      <c r="AH32" s="800"/>
      <c r="AI32" s="800"/>
      <c r="AJ32" s="801"/>
      <c r="AK32" s="847"/>
      <c r="AL32" s="843"/>
      <c r="AM32" s="843"/>
      <c r="AN32" s="843"/>
      <c r="AO32" s="843"/>
      <c r="AP32" s="843"/>
      <c r="AQ32" s="843"/>
      <c r="AR32" s="843"/>
      <c r="AS32" s="843"/>
      <c r="AT32" s="843"/>
      <c r="AU32" s="843"/>
      <c r="AV32" s="843"/>
      <c r="AW32" s="843"/>
      <c r="AX32" s="843"/>
      <c r="AY32" s="843"/>
      <c r="AZ32" s="844"/>
      <c r="BA32" s="844"/>
      <c r="BB32" s="844"/>
      <c r="BC32" s="844"/>
      <c r="BD32" s="844"/>
      <c r="BE32" s="845"/>
      <c r="BF32" s="845"/>
      <c r="BG32" s="845"/>
      <c r="BH32" s="845"/>
      <c r="BI32" s="846"/>
      <c r="BJ32" s="222"/>
      <c r="BK32" s="222"/>
      <c r="BL32" s="222"/>
      <c r="BM32" s="222"/>
      <c r="BN32" s="222"/>
      <c r="BO32" s="231"/>
      <c r="BP32" s="231"/>
      <c r="BQ32" s="228">
        <v>26</v>
      </c>
      <c r="BR32" s="229"/>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0"/>
    </row>
    <row r="33" spans="1:131" ht="26.25" customHeight="1" x14ac:dyDescent="0.2">
      <c r="A33" s="232">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2"/>
      <c r="BK33" s="222"/>
      <c r="BL33" s="222"/>
      <c r="BM33" s="222"/>
      <c r="BN33" s="222"/>
      <c r="BO33" s="231"/>
      <c r="BP33" s="231"/>
      <c r="BQ33" s="228">
        <v>27</v>
      </c>
      <c r="BR33" s="229"/>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0"/>
    </row>
    <row r="34" spans="1:131" ht="26.25" customHeight="1" x14ac:dyDescent="0.2">
      <c r="A34" s="232">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2"/>
      <c r="BK34" s="222"/>
      <c r="BL34" s="222"/>
      <c r="BM34" s="222"/>
      <c r="BN34" s="222"/>
      <c r="BO34" s="231"/>
      <c r="BP34" s="231"/>
      <c r="BQ34" s="228">
        <v>28</v>
      </c>
      <c r="BR34" s="229"/>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0"/>
    </row>
    <row r="35" spans="1:131" ht="26.25" customHeight="1" x14ac:dyDescent="0.2">
      <c r="A35" s="232">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2"/>
      <c r="BK35" s="222"/>
      <c r="BL35" s="222"/>
      <c r="BM35" s="222"/>
      <c r="BN35" s="222"/>
      <c r="BO35" s="231"/>
      <c r="BP35" s="231"/>
      <c r="BQ35" s="228">
        <v>29</v>
      </c>
      <c r="BR35" s="229"/>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0"/>
    </row>
    <row r="36" spans="1:131" ht="26.25" customHeight="1" x14ac:dyDescent="0.2">
      <c r="A36" s="232">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2"/>
      <c r="BK36" s="222"/>
      <c r="BL36" s="222"/>
      <c r="BM36" s="222"/>
      <c r="BN36" s="222"/>
      <c r="BO36" s="231"/>
      <c r="BP36" s="231"/>
      <c r="BQ36" s="228">
        <v>30</v>
      </c>
      <c r="BR36" s="229"/>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0"/>
    </row>
    <row r="37" spans="1:131" ht="26.25" customHeight="1" x14ac:dyDescent="0.2">
      <c r="A37" s="232">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2"/>
      <c r="BK37" s="222"/>
      <c r="BL37" s="222"/>
      <c r="BM37" s="222"/>
      <c r="BN37" s="222"/>
      <c r="BO37" s="231"/>
      <c r="BP37" s="231"/>
      <c r="BQ37" s="228">
        <v>31</v>
      </c>
      <c r="BR37" s="229"/>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0"/>
    </row>
    <row r="38" spans="1:131" ht="26.25" customHeight="1" x14ac:dyDescent="0.2">
      <c r="A38" s="232">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2"/>
      <c r="BK38" s="222"/>
      <c r="BL38" s="222"/>
      <c r="BM38" s="222"/>
      <c r="BN38" s="222"/>
      <c r="BO38" s="231"/>
      <c r="BP38" s="231"/>
      <c r="BQ38" s="228">
        <v>32</v>
      </c>
      <c r="BR38" s="229"/>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0"/>
    </row>
    <row r="39" spans="1:131" ht="26.25" customHeight="1" x14ac:dyDescent="0.2">
      <c r="A39" s="232">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2"/>
      <c r="BK39" s="222"/>
      <c r="BL39" s="222"/>
      <c r="BM39" s="222"/>
      <c r="BN39" s="222"/>
      <c r="BO39" s="231"/>
      <c r="BP39" s="231"/>
      <c r="BQ39" s="228">
        <v>33</v>
      </c>
      <c r="BR39" s="229"/>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0"/>
    </row>
    <row r="40" spans="1:131" ht="26.25" customHeight="1" x14ac:dyDescent="0.2">
      <c r="A40" s="228">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2"/>
      <c r="BK40" s="222"/>
      <c r="BL40" s="222"/>
      <c r="BM40" s="222"/>
      <c r="BN40" s="222"/>
      <c r="BO40" s="231"/>
      <c r="BP40" s="231"/>
      <c r="BQ40" s="228">
        <v>34</v>
      </c>
      <c r="BR40" s="229"/>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0"/>
    </row>
    <row r="41" spans="1:131" ht="26.25" customHeight="1" x14ac:dyDescent="0.2">
      <c r="A41" s="228">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2"/>
      <c r="BK41" s="222"/>
      <c r="BL41" s="222"/>
      <c r="BM41" s="222"/>
      <c r="BN41" s="222"/>
      <c r="BO41" s="231"/>
      <c r="BP41" s="231"/>
      <c r="BQ41" s="228">
        <v>35</v>
      </c>
      <c r="BR41" s="229"/>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0"/>
    </row>
    <row r="42" spans="1:131" ht="26.25" customHeight="1" x14ac:dyDescent="0.2">
      <c r="A42" s="228">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2"/>
      <c r="BK42" s="222"/>
      <c r="BL42" s="222"/>
      <c r="BM42" s="222"/>
      <c r="BN42" s="222"/>
      <c r="BO42" s="231"/>
      <c r="BP42" s="231"/>
      <c r="BQ42" s="228">
        <v>36</v>
      </c>
      <c r="BR42" s="229"/>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0"/>
    </row>
    <row r="43" spans="1:131" ht="26.25" customHeight="1" x14ac:dyDescent="0.2">
      <c r="A43" s="228">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2"/>
      <c r="BK43" s="222"/>
      <c r="BL43" s="222"/>
      <c r="BM43" s="222"/>
      <c r="BN43" s="222"/>
      <c r="BO43" s="231"/>
      <c r="BP43" s="231"/>
      <c r="BQ43" s="228">
        <v>37</v>
      </c>
      <c r="BR43" s="229"/>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0"/>
    </row>
    <row r="44" spans="1:131" ht="26.25" customHeight="1" x14ac:dyDescent="0.2">
      <c r="A44" s="228">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2"/>
      <c r="BK44" s="222"/>
      <c r="BL44" s="222"/>
      <c r="BM44" s="222"/>
      <c r="BN44" s="222"/>
      <c r="BO44" s="231"/>
      <c r="BP44" s="231"/>
      <c r="BQ44" s="228">
        <v>38</v>
      </c>
      <c r="BR44" s="229"/>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0"/>
    </row>
    <row r="45" spans="1:131" ht="26.25" customHeight="1" x14ac:dyDescent="0.2">
      <c r="A45" s="228">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2"/>
      <c r="BK45" s="222"/>
      <c r="BL45" s="222"/>
      <c r="BM45" s="222"/>
      <c r="BN45" s="222"/>
      <c r="BO45" s="231"/>
      <c r="BP45" s="231"/>
      <c r="BQ45" s="228">
        <v>39</v>
      </c>
      <c r="BR45" s="229"/>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0"/>
    </row>
    <row r="46" spans="1:131" ht="26.25" customHeight="1" x14ac:dyDescent="0.2">
      <c r="A46" s="228">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2"/>
      <c r="BK46" s="222"/>
      <c r="BL46" s="222"/>
      <c r="BM46" s="222"/>
      <c r="BN46" s="222"/>
      <c r="BO46" s="231"/>
      <c r="BP46" s="231"/>
      <c r="BQ46" s="228">
        <v>40</v>
      </c>
      <c r="BR46" s="229"/>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0"/>
    </row>
    <row r="47" spans="1:131" ht="26.25" customHeight="1" x14ac:dyDescent="0.2">
      <c r="A47" s="228">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2"/>
      <c r="BK47" s="222"/>
      <c r="BL47" s="222"/>
      <c r="BM47" s="222"/>
      <c r="BN47" s="222"/>
      <c r="BO47" s="231"/>
      <c r="BP47" s="231"/>
      <c r="BQ47" s="228">
        <v>41</v>
      </c>
      <c r="BR47" s="229"/>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0"/>
    </row>
    <row r="48" spans="1:131" ht="26.25" customHeight="1" x14ac:dyDescent="0.2">
      <c r="A48" s="228">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2"/>
      <c r="BK48" s="222"/>
      <c r="BL48" s="222"/>
      <c r="BM48" s="222"/>
      <c r="BN48" s="222"/>
      <c r="BO48" s="231"/>
      <c r="BP48" s="231"/>
      <c r="BQ48" s="228">
        <v>42</v>
      </c>
      <c r="BR48" s="229"/>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0"/>
    </row>
    <row r="49" spans="1:131" ht="26.25" customHeight="1" x14ac:dyDescent="0.2">
      <c r="A49" s="228">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2"/>
      <c r="BK49" s="222"/>
      <c r="BL49" s="222"/>
      <c r="BM49" s="222"/>
      <c r="BN49" s="222"/>
      <c r="BO49" s="231"/>
      <c r="BP49" s="231"/>
      <c r="BQ49" s="228">
        <v>43</v>
      </c>
      <c r="BR49" s="229"/>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0"/>
    </row>
    <row r="50" spans="1:131" ht="26.25" customHeight="1" x14ac:dyDescent="0.2">
      <c r="A50" s="228">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2"/>
      <c r="BK50" s="222"/>
      <c r="BL50" s="222"/>
      <c r="BM50" s="222"/>
      <c r="BN50" s="222"/>
      <c r="BO50" s="231"/>
      <c r="BP50" s="231"/>
      <c r="BQ50" s="228">
        <v>44</v>
      </c>
      <c r="BR50" s="229"/>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0"/>
    </row>
    <row r="51" spans="1:131" ht="26.25" customHeight="1" x14ac:dyDescent="0.2">
      <c r="A51" s="228">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2"/>
      <c r="BK51" s="222"/>
      <c r="BL51" s="222"/>
      <c r="BM51" s="222"/>
      <c r="BN51" s="222"/>
      <c r="BO51" s="231"/>
      <c r="BP51" s="231"/>
      <c r="BQ51" s="228">
        <v>45</v>
      </c>
      <c r="BR51" s="229"/>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0"/>
    </row>
    <row r="52" spans="1:131" ht="26.25" customHeight="1" x14ac:dyDescent="0.2">
      <c r="A52" s="228">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2"/>
      <c r="BK52" s="222"/>
      <c r="BL52" s="222"/>
      <c r="BM52" s="222"/>
      <c r="BN52" s="222"/>
      <c r="BO52" s="231"/>
      <c r="BP52" s="231"/>
      <c r="BQ52" s="228">
        <v>46</v>
      </c>
      <c r="BR52" s="229"/>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0"/>
    </row>
    <row r="53" spans="1:131" ht="26.25" customHeight="1" x14ac:dyDescent="0.2">
      <c r="A53" s="228">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2"/>
      <c r="BK53" s="222"/>
      <c r="BL53" s="222"/>
      <c r="BM53" s="222"/>
      <c r="BN53" s="222"/>
      <c r="BO53" s="231"/>
      <c r="BP53" s="231"/>
      <c r="BQ53" s="228">
        <v>47</v>
      </c>
      <c r="BR53" s="229"/>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0"/>
    </row>
    <row r="54" spans="1:131" ht="26.25" customHeight="1" x14ac:dyDescent="0.2">
      <c r="A54" s="228">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2"/>
      <c r="BK54" s="222"/>
      <c r="BL54" s="222"/>
      <c r="BM54" s="222"/>
      <c r="BN54" s="222"/>
      <c r="BO54" s="231"/>
      <c r="BP54" s="231"/>
      <c r="BQ54" s="228">
        <v>48</v>
      </c>
      <c r="BR54" s="229"/>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0"/>
    </row>
    <row r="55" spans="1:131" ht="26.25" customHeight="1" x14ac:dyDescent="0.2">
      <c r="A55" s="228">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2"/>
      <c r="BK55" s="222"/>
      <c r="BL55" s="222"/>
      <c r="BM55" s="222"/>
      <c r="BN55" s="222"/>
      <c r="BO55" s="231"/>
      <c r="BP55" s="231"/>
      <c r="BQ55" s="228">
        <v>49</v>
      </c>
      <c r="BR55" s="229"/>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0"/>
    </row>
    <row r="56" spans="1:131" ht="26.25" customHeight="1" x14ac:dyDescent="0.2">
      <c r="A56" s="228">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2"/>
      <c r="BK56" s="222"/>
      <c r="BL56" s="222"/>
      <c r="BM56" s="222"/>
      <c r="BN56" s="222"/>
      <c r="BO56" s="231"/>
      <c r="BP56" s="231"/>
      <c r="BQ56" s="228">
        <v>50</v>
      </c>
      <c r="BR56" s="229"/>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0"/>
    </row>
    <row r="57" spans="1:131" ht="26.25" customHeight="1" x14ac:dyDescent="0.2">
      <c r="A57" s="228">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2"/>
      <c r="BK57" s="222"/>
      <c r="BL57" s="222"/>
      <c r="BM57" s="222"/>
      <c r="BN57" s="222"/>
      <c r="BO57" s="231"/>
      <c r="BP57" s="231"/>
      <c r="BQ57" s="228">
        <v>51</v>
      </c>
      <c r="BR57" s="229"/>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0"/>
    </row>
    <row r="58" spans="1:131" ht="26.25" customHeight="1" x14ac:dyDescent="0.2">
      <c r="A58" s="228">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2"/>
      <c r="BK58" s="222"/>
      <c r="BL58" s="222"/>
      <c r="BM58" s="222"/>
      <c r="BN58" s="222"/>
      <c r="BO58" s="231"/>
      <c r="BP58" s="231"/>
      <c r="BQ58" s="228">
        <v>52</v>
      </c>
      <c r="BR58" s="229"/>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0"/>
    </row>
    <row r="59" spans="1:131" ht="26.25" customHeight="1" x14ac:dyDescent="0.2">
      <c r="A59" s="228">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2"/>
      <c r="BK59" s="222"/>
      <c r="BL59" s="222"/>
      <c r="BM59" s="222"/>
      <c r="BN59" s="222"/>
      <c r="BO59" s="231"/>
      <c r="BP59" s="231"/>
      <c r="BQ59" s="228">
        <v>53</v>
      </c>
      <c r="BR59" s="229"/>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0"/>
    </row>
    <row r="60" spans="1:131" ht="26.25" customHeight="1" x14ac:dyDescent="0.2">
      <c r="A60" s="228">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2"/>
      <c r="BK60" s="222"/>
      <c r="BL60" s="222"/>
      <c r="BM60" s="222"/>
      <c r="BN60" s="222"/>
      <c r="BO60" s="231"/>
      <c r="BP60" s="231"/>
      <c r="BQ60" s="228">
        <v>54</v>
      </c>
      <c r="BR60" s="229"/>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0"/>
    </row>
    <row r="61" spans="1:131" ht="26.25" customHeight="1" thickBot="1" x14ac:dyDescent="0.25">
      <c r="A61" s="228">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2"/>
      <c r="BK61" s="222"/>
      <c r="BL61" s="222"/>
      <c r="BM61" s="222"/>
      <c r="BN61" s="222"/>
      <c r="BO61" s="231"/>
      <c r="BP61" s="231"/>
      <c r="BQ61" s="228">
        <v>55</v>
      </c>
      <c r="BR61" s="229"/>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0"/>
    </row>
    <row r="62" spans="1:131" ht="26.25" customHeight="1" x14ac:dyDescent="0.2">
      <c r="A62" s="228">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412</v>
      </c>
      <c r="BK62" s="819"/>
      <c r="BL62" s="819"/>
      <c r="BM62" s="819"/>
      <c r="BN62" s="820"/>
      <c r="BO62" s="231"/>
      <c r="BP62" s="231"/>
      <c r="BQ62" s="228">
        <v>56</v>
      </c>
      <c r="BR62" s="229"/>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0"/>
    </row>
    <row r="63" spans="1:131" ht="26.25" customHeight="1" thickBot="1" x14ac:dyDescent="0.25">
      <c r="A63" s="230" t="s">
        <v>394</v>
      </c>
      <c r="B63" s="802" t="s">
        <v>413</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861</v>
      </c>
      <c r="AG63" s="857"/>
      <c r="AH63" s="857"/>
      <c r="AI63" s="857"/>
      <c r="AJ63" s="858"/>
      <c r="AK63" s="859"/>
      <c r="AL63" s="854"/>
      <c r="AM63" s="854"/>
      <c r="AN63" s="854"/>
      <c r="AO63" s="854"/>
      <c r="AP63" s="857">
        <v>6654</v>
      </c>
      <c r="AQ63" s="857"/>
      <c r="AR63" s="857"/>
      <c r="AS63" s="857"/>
      <c r="AT63" s="857"/>
      <c r="AU63" s="857">
        <v>2202</v>
      </c>
      <c r="AV63" s="857"/>
      <c r="AW63" s="857"/>
      <c r="AX63" s="857"/>
      <c r="AY63" s="857"/>
      <c r="AZ63" s="861"/>
      <c r="BA63" s="861"/>
      <c r="BB63" s="861"/>
      <c r="BC63" s="861"/>
      <c r="BD63" s="861"/>
      <c r="BE63" s="862"/>
      <c r="BF63" s="862"/>
      <c r="BG63" s="862"/>
      <c r="BH63" s="862"/>
      <c r="BI63" s="863"/>
      <c r="BJ63" s="864" t="s">
        <v>414</v>
      </c>
      <c r="BK63" s="865"/>
      <c r="BL63" s="865"/>
      <c r="BM63" s="865"/>
      <c r="BN63" s="866"/>
      <c r="BO63" s="231"/>
      <c r="BP63" s="231"/>
      <c r="BQ63" s="228">
        <v>57</v>
      </c>
      <c r="BR63" s="229"/>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0"/>
    </row>
    <row r="64" spans="1:131" ht="26.25" customHeight="1" x14ac:dyDescent="0.2">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28">
        <v>58</v>
      </c>
      <c r="BR64" s="229"/>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0"/>
    </row>
    <row r="65" spans="1:131" ht="26.25" customHeight="1" thickBot="1" x14ac:dyDescent="0.25">
      <c r="A65" s="222" t="s">
        <v>415</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1"/>
      <c r="BF65" s="231"/>
      <c r="BG65" s="231"/>
      <c r="BH65" s="231"/>
      <c r="BI65" s="231"/>
      <c r="BJ65" s="231"/>
      <c r="BK65" s="231"/>
      <c r="BL65" s="231"/>
      <c r="BM65" s="231"/>
      <c r="BN65" s="231"/>
      <c r="BO65" s="231"/>
      <c r="BP65" s="231"/>
      <c r="BQ65" s="228">
        <v>59</v>
      </c>
      <c r="BR65" s="229"/>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0"/>
    </row>
    <row r="66" spans="1:131" ht="26.25" customHeight="1" x14ac:dyDescent="0.2">
      <c r="A66" s="740" t="s">
        <v>416</v>
      </c>
      <c r="B66" s="741"/>
      <c r="C66" s="741"/>
      <c r="D66" s="741"/>
      <c r="E66" s="741"/>
      <c r="F66" s="741"/>
      <c r="G66" s="741"/>
      <c r="H66" s="741"/>
      <c r="I66" s="741"/>
      <c r="J66" s="741"/>
      <c r="K66" s="741"/>
      <c r="L66" s="741"/>
      <c r="M66" s="741"/>
      <c r="N66" s="741"/>
      <c r="O66" s="741"/>
      <c r="P66" s="742"/>
      <c r="Q66" s="746" t="s">
        <v>417</v>
      </c>
      <c r="R66" s="747"/>
      <c r="S66" s="747"/>
      <c r="T66" s="747"/>
      <c r="U66" s="748"/>
      <c r="V66" s="746" t="s">
        <v>418</v>
      </c>
      <c r="W66" s="747"/>
      <c r="X66" s="747"/>
      <c r="Y66" s="747"/>
      <c r="Z66" s="748"/>
      <c r="AA66" s="746" t="s">
        <v>419</v>
      </c>
      <c r="AB66" s="747"/>
      <c r="AC66" s="747"/>
      <c r="AD66" s="747"/>
      <c r="AE66" s="748"/>
      <c r="AF66" s="867" t="s">
        <v>420</v>
      </c>
      <c r="AG66" s="828"/>
      <c r="AH66" s="828"/>
      <c r="AI66" s="828"/>
      <c r="AJ66" s="868"/>
      <c r="AK66" s="746" t="s">
        <v>421</v>
      </c>
      <c r="AL66" s="741"/>
      <c r="AM66" s="741"/>
      <c r="AN66" s="741"/>
      <c r="AO66" s="742"/>
      <c r="AP66" s="746" t="s">
        <v>422</v>
      </c>
      <c r="AQ66" s="747"/>
      <c r="AR66" s="747"/>
      <c r="AS66" s="747"/>
      <c r="AT66" s="748"/>
      <c r="AU66" s="746" t="s">
        <v>423</v>
      </c>
      <c r="AV66" s="747"/>
      <c r="AW66" s="747"/>
      <c r="AX66" s="747"/>
      <c r="AY66" s="748"/>
      <c r="AZ66" s="746" t="s">
        <v>382</v>
      </c>
      <c r="BA66" s="747"/>
      <c r="BB66" s="747"/>
      <c r="BC66" s="747"/>
      <c r="BD66" s="753"/>
      <c r="BE66" s="231"/>
      <c r="BF66" s="231"/>
      <c r="BG66" s="231"/>
      <c r="BH66" s="231"/>
      <c r="BI66" s="231"/>
      <c r="BJ66" s="231"/>
      <c r="BK66" s="231"/>
      <c r="BL66" s="231"/>
      <c r="BM66" s="231"/>
      <c r="BN66" s="231"/>
      <c r="BO66" s="231"/>
      <c r="BP66" s="231"/>
      <c r="BQ66" s="228">
        <v>60</v>
      </c>
      <c r="BR66" s="233"/>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0"/>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1"/>
      <c r="BF67" s="231"/>
      <c r="BG67" s="231"/>
      <c r="BH67" s="231"/>
      <c r="BI67" s="231"/>
      <c r="BJ67" s="231"/>
      <c r="BK67" s="231"/>
      <c r="BL67" s="231"/>
      <c r="BM67" s="231"/>
      <c r="BN67" s="231"/>
      <c r="BO67" s="231"/>
      <c r="BP67" s="231"/>
      <c r="BQ67" s="228">
        <v>61</v>
      </c>
      <c r="BR67" s="233"/>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0"/>
    </row>
    <row r="68" spans="1:131" ht="26.25" customHeight="1" thickTop="1" x14ac:dyDescent="0.2">
      <c r="A68" s="226">
        <v>1</v>
      </c>
      <c r="B68" s="882" t="s">
        <v>593</v>
      </c>
      <c r="C68" s="883"/>
      <c r="D68" s="883"/>
      <c r="E68" s="883"/>
      <c r="F68" s="883"/>
      <c r="G68" s="883"/>
      <c r="H68" s="883"/>
      <c r="I68" s="883"/>
      <c r="J68" s="883"/>
      <c r="K68" s="883"/>
      <c r="L68" s="883"/>
      <c r="M68" s="883"/>
      <c r="N68" s="883"/>
      <c r="O68" s="883"/>
      <c r="P68" s="884"/>
      <c r="Q68" s="885">
        <v>21460</v>
      </c>
      <c r="R68" s="879"/>
      <c r="S68" s="879"/>
      <c r="T68" s="879"/>
      <c r="U68" s="879"/>
      <c r="V68" s="879">
        <v>20757</v>
      </c>
      <c r="W68" s="879"/>
      <c r="X68" s="879"/>
      <c r="Y68" s="879"/>
      <c r="Z68" s="879"/>
      <c r="AA68" s="879">
        <v>704</v>
      </c>
      <c r="AB68" s="879"/>
      <c r="AC68" s="879"/>
      <c r="AD68" s="879"/>
      <c r="AE68" s="879"/>
      <c r="AF68" s="879">
        <v>704</v>
      </c>
      <c r="AG68" s="879"/>
      <c r="AH68" s="879"/>
      <c r="AI68" s="879"/>
      <c r="AJ68" s="879"/>
      <c r="AK68" s="879">
        <v>118</v>
      </c>
      <c r="AL68" s="879"/>
      <c r="AM68" s="879"/>
      <c r="AN68" s="879"/>
      <c r="AO68" s="879"/>
      <c r="AP68" s="879" t="s">
        <v>530</v>
      </c>
      <c r="AQ68" s="879"/>
      <c r="AR68" s="879"/>
      <c r="AS68" s="879"/>
      <c r="AT68" s="879"/>
      <c r="AU68" s="879" t="s">
        <v>530</v>
      </c>
      <c r="AV68" s="879"/>
      <c r="AW68" s="879"/>
      <c r="AX68" s="879"/>
      <c r="AY68" s="879"/>
      <c r="AZ68" s="880"/>
      <c r="BA68" s="880"/>
      <c r="BB68" s="880"/>
      <c r="BC68" s="880"/>
      <c r="BD68" s="881"/>
      <c r="BE68" s="231"/>
      <c r="BF68" s="231"/>
      <c r="BG68" s="231"/>
      <c r="BH68" s="231"/>
      <c r="BI68" s="231"/>
      <c r="BJ68" s="231"/>
      <c r="BK68" s="231"/>
      <c r="BL68" s="231"/>
      <c r="BM68" s="231"/>
      <c r="BN68" s="231"/>
      <c r="BO68" s="231"/>
      <c r="BP68" s="231"/>
      <c r="BQ68" s="228">
        <v>62</v>
      </c>
      <c r="BR68" s="233"/>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0"/>
    </row>
    <row r="69" spans="1:131" ht="26.25" customHeight="1" x14ac:dyDescent="0.2">
      <c r="A69" s="228">
        <v>2</v>
      </c>
      <c r="B69" s="886" t="s">
        <v>594</v>
      </c>
      <c r="C69" s="887"/>
      <c r="D69" s="887"/>
      <c r="E69" s="887"/>
      <c r="F69" s="887"/>
      <c r="G69" s="887"/>
      <c r="H69" s="887"/>
      <c r="I69" s="887"/>
      <c r="J69" s="887"/>
      <c r="K69" s="887"/>
      <c r="L69" s="887"/>
      <c r="M69" s="887"/>
      <c r="N69" s="887"/>
      <c r="O69" s="887"/>
      <c r="P69" s="888"/>
      <c r="Q69" s="889">
        <v>179</v>
      </c>
      <c r="R69" s="843"/>
      <c r="S69" s="843"/>
      <c r="T69" s="843"/>
      <c r="U69" s="843"/>
      <c r="V69" s="843">
        <v>133</v>
      </c>
      <c r="W69" s="843"/>
      <c r="X69" s="843"/>
      <c r="Y69" s="843"/>
      <c r="Z69" s="843"/>
      <c r="AA69" s="843">
        <v>47</v>
      </c>
      <c r="AB69" s="843"/>
      <c r="AC69" s="843"/>
      <c r="AD69" s="843"/>
      <c r="AE69" s="843"/>
      <c r="AF69" s="843">
        <v>47</v>
      </c>
      <c r="AG69" s="843"/>
      <c r="AH69" s="843"/>
      <c r="AI69" s="843"/>
      <c r="AJ69" s="843"/>
      <c r="AK69" s="843" t="s">
        <v>530</v>
      </c>
      <c r="AL69" s="843"/>
      <c r="AM69" s="843"/>
      <c r="AN69" s="843"/>
      <c r="AO69" s="843"/>
      <c r="AP69" s="843" t="s">
        <v>530</v>
      </c>
      <c r="AQ69" s="843"/>
      <c r="AR69" s="843"/>
      <c r="AS69" s="843"/>
      <c r="AT69" s="843"/>
      <c r="AU69" s="843" t="s">
        <v>530</v>
      </c>
      <c r="AV69" s="843"/>
      <c r="AW69" s="843"/>
      <c r="AX69" s="843"/>
      <c r="AY69" s="843"/>
      <c r="AZ69" s="845"/>
      <c r="BA69" s="845"/>
      <c r="BB69" s="845"/>
      <c r="BC69" s="845"/>
      <c r="BD69" s="846"/>
      <c r="BE69" s="231"/>
      <c r="BF69" s="231"/>
      <c r="BG69" s="231"/>
      <c r="BH69" s="231"/>
      <c r="BI69" s="231"/>
      <c r="BJ69" s="231"/>
      <c r="BK69" s="231"/>
      <c r="BL69" s="231"/>
      <c r="BM69" s="231"/>
      <c r="BN69" s="231"/>
      <c r="BO69" s="231"/>
      <c r="BP69" s="231"/>
      <c r="BQ69" s="228">
        <v>63</v>
      </c>
      <c r="BR69" s="233"/>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0"/>
    </row>
    <row r="70" spans="1:131" ht="26.25" customHeight="1" x14ac:dyDescent="0.2">
      <c r="A70" s="228">
        <v>3</v>
      </c>
      <c r="B70" s="886" t="s">
        <v>595</v>
      </c>
      <c r="C70" s="887"/>
      <c r="D70" s="887"/>
      <c r="E70" s="887"/>
      <c r="F70" s="887"/>
      <c r="G70" s="887"/>
      <c r="H70" s="887"/>
      <c r="I70" s="887"/>
      <c r="J70" s="887"/>
      <c r="K70" s="887"/>
      <c r="L70" s="887"/>
      <c r="M70" s="887"/>
      <c r="N70" s="887"/>
      <c r="O70" s="887"/>
      <c r="P70" s="888"/>
      <c r="Q70" s="889">
        <v>107</v>
      </c>
      <c r="R70" s="843"/>
      <c r="S70" s="843"/>
      <c r="T70" s="843"/>
      <c r="U70" s="843"/>
      <c r="V70" s="843">
        <v>106</v>
      </c>
      <c r="W70" s="843"/>
      <c r="X70" s="843"/>
      <c r="Y70" s="843"/>
      <c r="Z70" s="843"/>
      <c r="AA70" s="843">
        <v>1</v>
      </c>
      <c r="AB70" s="843"/>
      <c r="AC70" s="843"/>
      <c r="AD70" s="843"/>
      <c r="AE70" s="843"/>
      <c r="AF70" s="843">
        <v>1</v>
      </c>
      <c r="AG70" s="843"/>
      <c r="AH70" s="843"/>
      <c r="AI70" s="843"/>
      <c r="AJ70" s="843"/>
      <c r="AK70" s="843">
        <v>8</v>
      </c>
      <c r="AL70" s="843"/>
      <c r="AM70" s="843"/>
      <c r="AN70" s="843"/>
      <c r="AO70" s="843"/>
      <c r="AP70" s="843" t="s">
        <v>530</v>
      </c>
      <c r="AQ70" s="843"/>
      <c r="AR70" s="843"/>
      <c r="AS70" s="843"/>
      <c r="AT70" s="843"/>
      <c r="AU70" s="843" t="s">
        <v>530</v>
      </c>
      <c r="AV70" s="843"/>
      <c r="AW70" s="843"/>
      <c r="AX70" s="843"/>
      <c r="AY70" s="843"/>
      <c r="AZ70" s="845"/>
      <c r="BA70" s="845"/>
      <c r="BB70" s="845"/>
      <c r="BC70" s="845"/>
      <c r="BD70" s="846"/>
      <c r="BE70" s="231"/>
      <c r="BF70" s="231"/>
      <c r="BG70" s="231"/>
      <c r="BH70" s="231"/>
      <c r="BI70" s="231"/>
      <c r="BJ70" s="231"/>
      <c r="BK70" s="231"/>
      <c r="BL70" s="231"/>
      <c r="BM70" s="231"/>
      <c r="BN70" s="231"/>
      <c r="BO70" s="231"/>
      <c r="BP70" s="231"/>
      <c r="BQ70" s="228">
        <v>64</v>
      </c>
      <c r="BR70" s="233"/>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0"/>
    </row>
    <row r="71" spans="1:131" ht="26.25" customHeight="1" x14ac:dyDescent="0.2">
      <c r="A71" s="228">
        <v>4</v>
      </c>
      <c r="B71" s="886" t="s">
        <v>596</v>
      </c>
      <c r="C71" s="887"/>
      <c r="D71" s="887"/>
      <c r="E71" s="887"/>
      <c r="F71" s="887"/>
      <c r="G71" s="887"/>
      <c r="H71" s="887"/>
      <c r="I71" s="887"/>
      <c r="J71" s="887"/>
      <c r="K71" s="887"/>
      <c r="L71" s="887"/>
      <c r="M71" s="887"/>
      <c r="N71" s="887"/>
      <c r="O71" s="887"/>
      <c r="P71" s="888"/>
      <c r="Q71" s="889">
        <v>101</v>
      </c>
      <c r="R71" s="843"/>
      <c r="S71" s="843"/>
      <c r="T71" s="843"/>
      <c r="U71" s="843"/>
      <c r="V71" s="843">
        <v>61</v>
      </c>
      <c r="W71" s="843"/>
      <c r="X71" s="843"/>
      <c r="Y71" s="843"/>
      <c r="Z71" s="843"/>
      <c r="AA71" s="843">
        <v>40</v>
      </c>
      <c r="AB71" s="843"/>
      <c r="AC71" s="843"/>
      <c r="AD71" s="843"/>
      <c r="AE71" s="843"/>
      <c r="AF71" s="843">
        <v>40</v>
      </c>
      <c r="AG71" s="843"/>
      <c r="AH71" s="843"/>
      <c r="AI71" s="843"/>
      <c r="AJ71" s="843"/>
      <c r="AK71" s="843" t="s">
        <v>530</v>
      </c>
      <c r="AL71" s="843"/>
      <c r="AM71" s="843"/>
      <c r="AN71" s="843"/>
      <c r="AO71" s="843"/>
      <c r="AP71" s="843" t="s">
        <v>530</v>
      </c>
      <c r="AQ71" s="843"/>
      <c r="AR71" s="843"/>
      <c r="AS71" s="843"/>
      <c r="AT71" s="843"/>
      <c r="AU71" s="843" t="s">
        <v>530</v>
      </c>
      <c r="AV71" s="843"/>
      <c r="AW71" s="843"/>
      <c r="AX71" s="843"/>
      <c r="AY71" s="843"/>
      <c r="AZ71" s="845"/>
      <c r="BA71" s="845"/>
      <c r="BB71" s="845"/>
      <c r="BC71" s="845"/>
      <c r="BD71" s="846"/>
      <c r="BE71" s="231"/>
      <c r="BF71" s="231"/>
      <c r="BG71" s="231"/>
      <c r="BH71" s="231"/>
      <c r="BI71" s="231"/>
      <c r="BJ71" s="231"/>
      <c r="BK71" s="231"/>
      <c r="BL71" s="231"/>
      <c r="BM71" s="231"/>
      <c r="BN71" s="231"/>
      <c r="BO71" s="231"/>
      <c r="BP71" s="231"/>
      <c r="BQ71" s="228">
        <v>65</v>
      </c>
      <c r="BR71" s="233"/>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0"/>
    </row>
    <row r="72" spans="1:131" ht="26.25" customHeight="1" x14ac:dyDescent="0.2">
      <c r="A72" s="228">
        <v>5</v>
      </c>
      <c r="B72" s="886" t="s">
        <v>597</v>
      </c>
      <c r="C72" s="887"/>
      <c r="D72" s="887"/>
      <c r="E72" s="887"/>
      <c r="F72" s="887"/>
      <c r="G72" s="887"/>
      <c r="H72" s="887"/>
      <c r="I72" s="887"/>
      <c r="J72" s="887"/>
      <c r="K72" s="887"/>
      <c r="L72" s="887"/>
      <c r="M72" s="887"/>
      <c r="N72" s="887"/>
      <c r="O72" s="887"/>
      <c r="P72" s="888"/>
      <c r="Q72" s="889">
        <v>2423</v>
      </c>
      <c r="R72" s="843"/>
      <c r="S72" s="843"/>
      <c r="T72" s="843"/>
      <c r="U72" s="843"/>
      <c r="V72" s="843">
        <v>2308</v>
      </c>
      <c r="W72" s="843"/>
      <c r="X72" s="843"/>
      <c r="Y72" s="843"/>
      <c r="Z72" s="843"/>
      <c r="AA72" s="843">
        <v>115</v>
      </c>
      <c r="AB72" s="843"/>
      <c r="AC72" s="843"/>
      <c r="AD72" s="843"/>
      <c r="AE72" s="843"/>
      <c r="AF72" s="843">
        <v>115</v>
      </c>
      <c r="AG72" s="843"/>
      <c r="AH72" s="843"/>
      <c r="AI72" s="843"/>
      <c r="AJ72" s="843"/>
      <c r="AK72" s="843">
        <v>130</v>
      </c>
      <c r="AL72" s="843"/>
      <c r="AM72" s="843"/>
      <c r="AN72" s="843"/>
      <c r="AO72" s="843"/>
      <c r="AP72" s="843" t="s">
        <v>530</v>
      </c>
      <c r="AQ72" s="843"/>
      <c r="AR72" s="843"/>
      <c r="AS72" s="843"/>
      <c r="AT72" s="843"/>
      <c r="AU72" s="843" t="s">
        <v>530</v>
      </c>
      <c r="AV72" s="843"/>
      <c r="AW72" s="843"/>
      <c r="AX72" s="843"/>
      <c r="AY72" s="843"/>
      <c r="AZ72" s="845"/>
      <c r="BA72" s="845"/>
      <c r="BB72" s="845"/>
      <c r="BC72" s="845"/>
      <c r="BD72" s="846"/>
      <c r="BE72" s="231"/>
      <c r="BF72" s="231"/>
      <c r="BG72" s="231"/>
      <c r="BH72" s="231"/>
      <c r="BI72" s="231"/>
      <c r="BJ72" s="231"/>
      <c r="BK72" s="231"/>
      <c r="BL72" s="231"/>
      <c r="BM72" s="231"/>
      <c r="BN72" s="231"/>
      <c r="BO72" s="231"/>
      <c r="BP72" s="231"/>
      <c r="BQ72" s="228">
        <v>66</v>
      </c>
      <c r="BR72" s="233"/>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0"/>
    </row>
    <row r="73" spans="1:131" ht="26.25" customHeight="1" x14ac:dyDescent="0.2">
      <c r="A73" s="228">
        <v>6</v>
      </c>
      <c r="B73" s="886" t="s">
        <v>598</v>
      </c>
      <c r="C73" s="887"/>
      <c r="D73" s="887"/>
      <c r="E73" s="887"/>
      <c r="F73" s="887"/>
      <c r="G73" s="887"/>
      <c r="H73" s="887"/>
      <c r="I73" s="887"/>
      <c r="J73" s="887"/>
      <c r="K73" s="887"/>
      <c r="L73" s="887"/>
      <c r="M73" s="887"/>
      <c r="N73" s="887"/>
      <c r="O73" s="887"/>
      <c r="P73" s="888"/>
      <c r="Q73" s="889">
        <v>719774</v>
      </c>
      <c r="R73" s="843"/>
      <c r="S73" s="843"/>
      <c r="T73" s="843"/>
      <c r="U73" s="843"/>
      <c r="V73" s="843">
        <v>711648</v>
      </c>
      <c r="W73" s="843"/>
      <c r="X73" s="843"/>
      <c r="Y73" s="843"/>
      <c r="Z73" s="843"/>
      <c r="AA73" s="843">
        <v>8126</v>
      </c>
      <c r="AB73" s="843"/>
      <c r="AC73" s="843"/>
      <c r="AD73" s="843"/>
      <c r="AE73" s="843"/>
      <c r="AF73" s="843">
        <v>8126</v>
      </c>
      <c r="AG73" s="843"/>
      <c r="AH73" s="843"/>
      <c r="AI73" s="843"/>
      <c r="AJ73" s="843"/>
      <c r="AK73" s="843">
        <v>4022</v>
      </c>
      <c r="AL73" s="843"/>
      <c r="AM73" s="843"/>
      <c r="AN73" s="843"/>
      <c r="AO73" s="843"/>
      <c r="AP73" s="843" t="s">
        <v>530</v>
      </c>
      <c r="AQ73" s="843"/>
      <c r="AR73" s="843"/>
      <c r="AS73" s="843"/>
      <c r="AT73" s="843"/>
      <c r="AU73" s="843" t="s">
        <v>530</v>
      </c>
      <c r="AV73" s="843"/>
      <c r="AW73" s="843"/>
      <c r="AX73" s="843"/>
      <c r="AY73" s="843"/>
      <c r="AZ73" s="845"/>
      <c r="BA73" s="845"/>
      <c r="BB73" s="845"/>
      <c r="BC73" s="845"/>
      <c r="BD73" s="846"/>
      <c r="BE73" s="231"/>
      <c r="BF73" s="231"/>
      <c r="BG73" s="231"/>
      <c r="BH73" s="231"/>
      <c r="BI73" s="231"/>
      <c r="BJ73" s="231"/>
      <c r="BK73" s="231"/>
      <c r="BL73" s="231"/>
      <c r="BM73" s="231"/>
      <c r="BN73" s="231"/>
      <c r="BO73" s="231"/>
      <c r="BP73" s="231"/>
      <c r="BQ73" s="228">
        <v>67</v>
      </c>
      <c r="BR73" s="233"/>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0"/>
    </row>
    <row r="74" spans="1:131" ht="26.25" customHeight="1" x14ac:dyDescent="0.2">
      <c r="A74" s="228">
        <v>7</v>
      </c>
      <c r="B74" s="886" t="s">
        <v>599</v>
      </c>
      <c r="C74" s="887"/>
      <c r="D74" s="887"/>
      <c r="E74" s="887"/>
      <c r="F74" s="887"/>
      <c r="G74" s="887"/>
      <c r="H74" s="887"/>
      <c r="I74" s="887"/>
      <c r="J74" s="887"/>
      <c r="K74" s="887"/>
      <c r="L74" s="887"/>
      <c r="M74" s="887"/>
      <c r="N74" s="887"/>
      <c r="O74" s="887"/>
      <c r="P74" s="888"/>
      <c r="Q74" s="889">
        <v>4953</v>
      </c>
      <c r="R74" s="843"/>
      <c r="S74" s="843"/>
      <c r="T74" s="843"/>
      <c r="U74" s="843"/>
      <c r="V74" s="843">
        <v>4785</v>
      </c>
      <c r="W74" s="843"/>
      <c r="X74" s="843"/>
      <c r="Y74" s="843"/>
      <c r="Z74" s="843"/>
      <c r="AA74" s="843">
        <v>168</v>
      </c>
      <c r="AB74" s="843"/>
      <c r="AC74" s="843"/>
      <c r="AD74" s="843"/>
      <c r="AE74" s="843"/>
      <c r="AF74" s="843">
        <v>168</v>
      </c>
      <c r="AG74" s="843"/>
      <c r="AH74" s="843"/>
      <c r="AI74" s="843"/>
      <c r="AJ74" s="843"/>
      <c r="AK74" s="843">
        <v>50</v>
      </c>
      <c r="AL74" s="843"/>
      <c r="AM74" s="843"/>
      <c r="AN74" s="843"/>
      <c r="AO74" s="843"/>
      <c r="AP74" s="843">
        <v>2986</v>
      </c>
      <c r="AQ74" s="843"/>
      <c r="AR74" s="843"/>
      <c r="AS74" s="843"/>
      <c r="AT74" s="843"/>
      <c r="AU74" s="843">
        <v>1808</v>
      </c>
      <c r="AV74" s="843"/>
      <c r="AW74" s="843"/>
      <c r="AX74" s="843"/>
      <c r="AY74" s="843"/>
      <c r="AZ74" s="845"/>
      <c r="BA74" s="845"/>
      <c r="BB74" s="845"/>
      <c r="BC74" s="845"/>
      <c r="BD74" s="846"/>
      <c r="BE74" s="231"/>
      <c r="BF74" s="231"/>
      <c r="BG74" s="231"/>
      <c r="BH74" s="231"/>
      <c r="BI74" s="231"/>
      <c r="BJ74" s="231"/>
      <c r="BK74" s="231"/>
      <c r="BL74" s="231"/>
      <c r="BM74" s="231"/>
      <c r="BN74" s="231"/>
      <c r="BO74" s="231"/>
      <c r="BP74" s="231"/>
      <c r="BQ74" s="228">
        <v>68</v>
      </c>
      <c r="BR74" s="233"/>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0"/>
    </row>
    <row r="75" spans="1:131" ht="26.25" customHeight="1" x14ac:dyDescent="0.2">
      <c r="A75" s="228">
        <v>8</v>
      </c>
      <c r="B75" s="886" t="s">
        <v>600</v>
      </c>
      <c r="C75" s="887"/>
      <c r="D75" s="887"/>
      <c r="E75" s="887"/>
      <c r="F75" s="887"/>
      <c r="G75" s="887"/>
      <c r="H75" s="887"/>
      <c r="I75" s="887"/>
      <c r="J75" s="887"/>
      <c r="K75" s="887"/>
      <c r="L75" s="887"/>
      <c r="M75" s="887"/>
      <c r="N75" s="887"/>
      <c r="O75" s="887"/>
      <c r="P75" s="888"/>
      <c r="Q75" s="890">
        <v>3634</v>
      </c>
      <c r="R75" s="891"/>
      <c r="S75" s="891"/>
      <c r="T75" s="891"/>
      <c r="U75" s="847"/>
      <c r="V75" s="892">
        <v>3409</v>
      </c>
      <c r="W75" s="891"/>
      <c r="X75" s="891"/>
      <c r="Y75" s="891"/>
      <c r="Z75" s="847"/>
      <c r="AA75" s="892">
        <v>225</v>
      </c>
      <c r="AB75" s="891"/>
      <c r="AC75" s="891"/>
      <c r="AD75" s="891"/>
      <c r="AE75" s="847"/>
      <c r="AF75" s="892">
        <v>225</v>
      </c>
      <c r="AG75" s="891"/>
      <c r="AH75" s="891"/>
      <c r="AI75" s="891"/>
      <c r="AJ75" s="847"/>
      <c r="AK75" s="892">
        <v>39</v>
      </c>
      <c r="AL75" s="891"/>
      <c r="AM75" s="891"/>
      <c r="AN75" s="891"/>
      <c r="AO75" s="847"/>
      <c r="AP75" s="892">
        <v>9615</v>
      </c>
      <c r="AQ75" s="891"/>
      <c r="AR75" s="891"/>
      <c r="AS75" s="891"/>
      <c r="AT75" s="847"/>
      <c r="AU75" s="892">
        <v>1375</v>
      </c>
      <c r="AV75" s="891"/>
      <c r="AW75" s="891"/>
      <c r="AX75" s="891"/>
      <c r="AY75" s="847"/>
      <c r="AZ75" s="845"/>
      <c r="BA75" s="845"/>
      <c r="BB75" s="845"/>
      <c r="BC75" s="845"/>
      <c r="BD75" s="846"/>
      <c r="BE75" s="231"/>
      <c r="BF75" s="231"/>
      <c r="BG75" s="231"/>
      <c r="BH75" s="231"/>
      <c r="BI75" s="231"/>
      <c r="BJ75" s="231"/>
      <c r="BK75" s="231"/>
      <c r="BL75" s="231"/>
      <c r="BM75" s="231"/>
      <c r="BN75" s="231"/>
      <c r="BO75" s="231"/>
      <c r="BP75" s="231"/>
      <c r="BQ75" s="228">
        <v>69</v>
      </c>
      <c r="BR75" s="233"/>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0"/>
    </row>
    <row r="76" spans="1:131" ht="26.25" customHeight="1" x14ac:dyDescent="0.2">
      <c r="A76" s="228">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1"/>
      <c r="BF76" s="231"/>
      <c r="BG76" s="231"/>
      <c r="BH76" s="231"/>
      <c r="BI76" s="231"/>
      <c r="BJ76" s="231"/>
      <c r="BK76" s="231"/>
      <c r="BL76" s="231"/>
      <c r="BM76" s="231"/>
      <c r="BN76" s="231"/>
      <c r="BO76" s="231"/>
      <c r="BP76" s="231"/>
      <c r="BQ76" s="228">
        <v>70</v>
      </c>
      <c r="BR76" s="233"/>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0"/>
    </row>
    <row r="77" spans="1:131" ht="26.25" customHeight="1" x14ac:dyDescent="0.2">
      <c r="A77" s="228">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1"/>
      <c r="BF77" s="231"/>
      <c r="BG77" s="231"/>
      <c r="BH77" s="231"/>
      <c r="BI77" s="231"/>
      <c r="BJ77" s="231"/>
      <c r="BK77" s="231"/>
      <c r="BL77" s="231"/>
      <c r="BM77" s="231"/>
      <c r="BN77" s="231"/>
      <c r="BO77" s="231"/>
      <c r="BP77" s="231"/>
      <c r="BQ77" s="228">
        <v>71</v>
      </c>
      <c r="BR77" s="233"/>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0"/>
    </row>
    <row r="78" spans="1:131" ht="26.25" customHeight="1" x14ac:dyDescent="0.2">
      <c r="A78" s="228">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1"/>
      <c r="BF78" s="231"/>
      <c r="BG78" s="231"/>
      <c r="BH78" s="231"/>
      <c r="BI78" s="231"/>
      <c r="BJ78" s="220"/>
      <c r="BK78" s="220"/>
      <c r="BL78" s="220"/>
      <c r="BM78" s="220"/>
      <c r="BN78" s="220"/>
      <c r="BO78" s="231"/>
      <c r="BP78" s="231"/>
      <c r="BQ78" s="228">
        <v>72</v>
      </c>
      <c r="BR78" s="233"/>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0"/>
    </row>
    <row r="79" spans="1:131" ht="26.25" customHeight="1" x14ac:dyDescent="0.2">
      <c r="A79" s="228">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1"/>
      <c r="BF79" s="231"/>
      <c r="BG79" s="231"/>
      <c r="BH79" s="231"/>
      <c r="BI79" s="231"/>
      <c r="BJ79" s="220"/>
      <c r="BK79" s="220"/>
      <c r="BL79" s="220"/>
      <c r="BM79" s="220"/>
      <c r="BN79" s="220"/>
      <c r="BO79" s="231"/>
      <c r="BP79" s="231"/>
      <c r="BQ79" s="228">
        <v>73</v>
      </c>
      <c r="BR79" s="233"/>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0"/>
    </row>
    <row r="80" spans="1:131" ht="26.25" customHeight="1" x14ac:dyDescent="0.2">
      <c r="A80" s="228">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1"/>
      <c r="BF80" s="231"/>
      <c r="BG80" s="231"/>
      <c r="BH80" s="231"/>
      <c r="BI80" s="231"/>
      <c r="BJ80" s="231"/>
      <c r="BK80" s="231"/>
      <c r="BL80" s="231"/>
      <c r="BM80" s="231"/>
      <c r="BN80" s="231"/>
      <c r="BO80" s="231"/>
      <c r="BP80" s="231"/>
      <c r="BQ80" s="228">
        <v>74</v>
      </c>
      <c r="BR80" s="233"/>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0"/>
    </row>
    <row r="81" spans="1:131" ht="26.25" customHeight="1" x14ac:dyDescent="0.2">
      <c r="A81" s="228">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1"/>
      <c r="BF81" s="231"/>
      <c r="BG81" s="231"/>
      <c r="BH81" s="231"/>
      <c r="BI81" s="231"/>
      <c r="BJ81" s="231"/>
      <c r="BK81" s="231"/>
      <c r="BL81" s="231"/>
      <c r="BM81" s="231"/>
      <c r="BN81" s="231"/>
      <c r="BO81" s="231"/>
      <c r="BP81" s="231"/>
      <c r="BQ81" s="228">
        <v>75</v>
      </c>
      <c r="BR81" s="233"/>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0"/>
    </row>
    <row r="82" spans="1:131" ht="26.25" customHeight="1" x14ac:dyDescent="0.2">
      <c r="A82" s="228">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1"/>
      <c r="BF82" s="231"/>
      <c r="BG82" s="231"/>
      <c r="BH82" s="231"/>
      <c r="BI82" s="231"/>
      <c r="BJ82" s="231"/>
      <c r="BK82" s="231"/>
      <c r="BL82" s="231"/>
      <c r="BM82" s="231"/>
      <c r="BN82" s="231"/>
      <c r="BO82" s="231"/>
      <c r="BP82" s="231"/>
      <c r="BQ82" s="228">
        <v>76</v>
      </c>
      <c r="BR82" s="233"/>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0"/>
    </row>
    <row r="83" spans="1:131" ht="26.25" customHeight="1" x14ac:dyDescent="0.2">
      <c r="A83" s="228">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1"/>
      <c r="BF83" s="231"/>
      <c r="BG83" s="231"/>
      <c r="BH83" s="231"/>
      <c r="BI83" s="231"/>
      <c r="BJ83" s="231"/>
      <c r="BK83" s="231"/>
      <c r="BL83" s="231"/>
      <c r="BM83" s="231"/>
      <c r="BN83" s="231"/>
      <c r="BO83" s="231"/>
      <c r="BP83" s="231"/>
      <c r="BQ83" s="228">
        <v>77</v>
      </c>
      <c r="BR83" s="233"/>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0"/>
    </row>
    <row r="84" spans="1:131" ht="26.25" customHeight="1" x14ac:dyDescent="0.2">
      <c r="A84" s="228">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1"/>
      <c r="BF84" s="231"/>
      <c r="BG84" s="231"/>
      <c r="BH84" s="231"/>
      <c r="BI84" s="231"/>
      <c r="BJ84" s="231"/>
      <c r="BK84" s="231"/>
      <c r="BL84" s="231"/>
      <c r="BM84" s="231"/>
      <c r="BN84" s="231"/>
      <c r="BO84" s="231"/>
      <c r="BP84" s="231"/>
      <c r="BQ84" s="228">
        <v>78</v>
      </c>
      <c r="BR84" s="233"/>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0"/>
    </row>
    <row r="85" spans="1:131" ht="26.25" customHeight="1" x14ac:dyDescent="0.2">
      <c r="A85" s="228">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1"/>
      <c r="BF85" s="231"/>
      <c r="BG85" s="231"/>
      <c r="BH85" s="231"/>
      <c r="BI85" s="231"/>
      <c r="BJ85" s="231"/>
      <c r="BK85" s="231"/>
      <c r="BL85" s="231"/>
      <c r="BM85" s="231"/>
      <c r="BN85" s="231"/>
      <c r="BO85" s="231"/>
      <c r="BP85" s="231"/>
      <c r="BQ85" s="228">
        <v>79</v>
      </c>
      <c r="BR85" s="233"/>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0"/>
    </row>
    <row r="86" spans="1:131" ht="26.25" customHeight="1" x14ac:dyDescent="0.2">
      <c r="A86" s="228">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1"/>
      <c r="BF86" s="231"/>
      <c r="BG86" s="231"/>
      <c r="BH86" s="231"/>
      <c r="BI86" s="231"/>
      <c r="BJ86" s="231"/>
      <c r="BK86" s="231"/>
      <c r="BL86" s="231"/>
      <c r="BM86" s="231"/>
      <c r="BN86" s="231"/>
      <c r="BO86" s="231"/>
      <c r="BP86" s="231"/>
      <c r="BQ86" s="228">
        <v>80</v>
      </c>
      <c r="BR86" s="233"/>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0"/>
    </row>
    <row r="87" spans="1:131" ht="26.25" customHeight="1" x14ac:dyDescent="0.2">
      <c r="A87" s="234">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1"/>
      <c r="BF87" s="231"/>
      <c r="BG87" s="231"/>
      <c r="BH87" s="231"/>
      <c r="BI87" s="231"/>
      <c r="BJ87" s="231"/>
      <c r="BK87" s="231"/>
      <c r="BL87" s="231"/>
      <c r="BM87" s="231"/>
      <c r="BN87" s="231"/>
      <c r="BO87" s="231"/>
      <c r="BP87" s="231"/>
      <c r="BQ87" s="228">
        <v>81</v>
      </c>
      <c r="BR87" s="233"/>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0"/>
    </row>
    <row r="88" spans="1:131" ht="26.25" customHeight="1" thickBot="1" x14ac:dyDescent="0.25">
      <c r="A88" s="230" t="s">
        <v>394</v>
      </c>
      <c r="B88" s="802" t="s">
        <v>424</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9426</v>
      </c>
      <c r="AG88" s="857"/>
      <c r="AH88" s="857"/>
      <c r="AI88" s="857"/>
      <c r="AJ88" s="857"/>
      <c r="AK88" s="854"/>
      <c r="AL88" s="854"/>
      <c r="AM88" s="854"/>
      <c r="AN88" s="854"/>
      <c r="AO88" s="854"/>
      <c r="AP88" s="857">
        <v>12601</v>
      </c>
      <c r="AQ88" s="857"/>
      <c r="AR88" s="857"/>
      <c r="AS88" s="857"/>
      <c r="AT88" s="857"/>
      <c r="AU88" s="857">
        <v>3183</v>
      </c>
      <c r="AV88" s="857"/>
      <c r="AW88" s="857"/>
      <c r="AX88" s="857"/>
      <c r="AY88" s="857"/>
      <c r="AZ88" s="862"/>
      <c r="BA88" s="862"/>
      <c r="BB88" s="862"/>
      <c r="BC88" s="862"/>
      <c r="BD88" s="863"/>
      <c r="BE88" s="231"/>
      <c r="BF88" s="231"/>
      <c r="BG88" s="231"/>
      <c r="BH88" s="231"/>
      <c r="BI88" s="231"/>
      <c r="BJ88" s="231"/>
      <c r="BK88" s="231"/>
      <c r="BL88" s="231"/>
      <c r="BM88" s="231"/>
      <c r="BN88" s="231"/>
      <c r="BO88" s="231"/>
      <c r="BP88" s="231"/>
      <c r="BQ88" s="228">
        <v>82</v>
      </c>
      <c r="BR88" s="233"/>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0"/>
    </row>
    <row r="89" spans="1:131" ht="26.25" hidden="1" customHeight="1" x14ac:dyDescent="0.2">
      <c r="A89" s="235"/>
      <c r="B89" s="236"/>
      <c r="C89" s="236"/>
      <c r="D89" s="236"/>
      <c r="E89" s="236"/>
      <c r="F89" s="236"/>
      <c r="G89" s="236"/>
      <c r="H89" s="236"/>
      <c r="I89" s="236"/>
      <c r="J89" s="236"/>
      <c r="K89" s="236"/>
      <c r="L89" s="236"/>
      <c r="M89" s="236"/>
      <c r="N89" s="236"/>
      <c r="O89" s="236"/>
      <c r="P89" s="236"/>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8"/>
      <c r="BA89" s="238"/>
      <c r="BB89" s="238"/>
      <c r="BC89" s="238"/>
      <c r="BD89" s="238"/>
      <c r="BE89" s="231"/>
      <c r="BF89" s="231"/>
      <c r="BG89" s="231"/>
      <c r="BH89" s="231"/>
      <c r="BI89" s="231"/>
      <c r="BJ89" s="231"/>
      <c r="BK89" s="231"/>
      <c r="BL89" s="231"/>
      <c r="BM89" s="231"/>
      <c r="BN89" s="231"/>
      <c r="BO89" s="231"/>
      <c r="BP89" s="231"/>
      <c r="BQ89" s="228">
        <v>83</v>
      </c>
      <c r="BR89" s="233"/>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0"/>
    </row>
    <row r="90" spans="1:131" ht="26.25" hidden="1" customHeight="1" x14ac:dyDescent="0.2">
      <c r="A90" s="235"/>
      <c r="B90" s="236"/>
      <c r="C90" s="236"/>
      <c r="D90" s="236"/>
      <c r="E90" s="236"/>
      <c r="F90" s="236"/>
      <c r="G90" s="236"/>
      <c r="H90" s="236"/>
      <c r="I90" s="236"/>
      <c r="J90" s="236"/>
      <c r="K90" s="236"/>
      <c r="L90" s="236"/>
      <c r="M90" s="236"/>
      <c r="N90" s="236"/>
      <c r="O90" s="236"/>
      <c r="P90" s="236"/>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8"/>
      <c r="BA90" s="238"/>
      <c r="BB90" s="238"/>
      <c r="BC90" s="238"/>
      <c r="BD90" s="238"/>
      <c r="BE90" s="231"/>
      <c r="BF90" s="231"/>
      <c r="BG90" s="231"/>
      <c r="BH90" s="231"/>
      <c r="BI90" s="231"/>
      <c r="BJ90" s="231"/>
      <c r="BK90" s="231"/>
      <c r="BL90" s="231"/>
      <c r="BM90" s="231"/>
      <c r="BN90" s="231"/>
      <c r="BO90" s="231"/>
      <c r="BP90" s="231"/>
      <c r="BQ90" s="228">
        <v>84</v>
      </c>
      <c r="BR90" s="233"/>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0"/>
    </row>
    <row r="91" spans="1:131" ht="26.25" hidden="1" customHeight="1" x14ac:dyDescent="0.2">
      <c r="A91" s="235"/>
      <c r="B91" s="236"/>
      <c r="C91" s="236"/>
      <c r="D91" s="236"/>
      <c r="E91" s="236"/>
      <c r="F91" s="236"/>
      <c r="G91" s="236"/>
      <c r="H91" s="236"/>
      <c r="I91" s="236"/>
      <c r="J91" s="236"/>
      <c r="K91" s="236"/>
      <c r="L91" s="236"/>
      <c r="M91" s="236"/>
      <c r="N91" s="236"/>
      <c r="O91" s="236"/>
      <c r="P91" s="236"/>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8"/>
      <c r="BA91" s="238"/>
      <c r="BB91" s="238"/>
      <c r="BC91" s="238"/>
      <c r="BD91" s="238"/>
      <c r="BE91" s="231"/>
      <c r="BF91" s="231"/>
      <c r="BG91" s="231"/>
      <c r="BH91" s="231"/>
      <c r="BI91" s="231"/>
      <c r="BJ91" s="231"/>
      <c r="BK91" s="231"/>
      <c r="BL91" s="231"/>
      <c r="BM91" s="231"/>
      <c r="BN91" s="231"/>
      <c r="BO91" s="231"/>
      <c r="BP91" s="231"/>
      <c r="BQ91" s="228">
        <v>85</v>
      </c>
      <c r="BR91" s="233"/>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0"/>
    </row>
    <row r="92" spans="1:131" ht="26.25" hidden="1" customHeight="1" x14ac:dyDescent="0.2">
      <c r="A92" s="235"/>
      <c r="B92" s="236"/>
      <c r="C92" s="236"/>
      <c r="D92" s="236"/>
      <c r="E92" s="236"/>
      <c r="F92" s="236"/>
      <c r="G92" s="236"/>
      <c r="H92" s="236"/>
      <c r="I92" s="236"/>
      <c r="J92" s="236"/>
      <c r="K92" s="236"/>
      <c r="L92" s="236"/>
      <c r="M92" s="236"/>
      <c r="N92" s="236"/>
      <c r="O92" s="236"/>
      <c r="P92" s="236"/>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8"/>
      <c r="BA92" s="238"/>
      <c r="BB92" s="238"/>
      <c r="BC92" s="238"/>
      <c r="BD92" s="238"/>
      <c r="BE92" s="231"/>
      <c r="BF92" s="231"/>
      <c r="BG92" s="231"/>
      <c r="BH92" s="231"/>
      <c r="BI92" s="231"/>
      <c r="BJ92" s="231"/>
      <c r="BK92" s="231"/>
      <c r="BL92" s="231"/>
      <c r="BM92" s="231"/>
      <c r="BN92" s="231"/>
      <c r="BO92" s="231"/>
      <c r="BP92" s="231"/>
      <c r="BQ92" s="228">
        <v>86</v>
      </c>
      <c r="BR92" s="233"/>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0"/>
    </row>
    <row r="93" spans="1:131" ht="26.25" hidden="1" customHeight="1" x14ac:dyDescent="0.2">
      <c r="A93" s="235"/>
      <c r="B93" s="236"/>
      <c r="C93" s="236"/>
      <c r="D93" s="236"/>
      <c r="E93" s="236"/>
      <c r="F93" s="236"/>
      <c r="G93" s="236"/>
      <c r="H93" s="236"/>
      <c r="I93" s="236"/>
      <c r="J93" s="236"/>
      <c r="K93" s="236"/>
      <c r="L93" s="236"/>
      <c r="M93" s="236"/>
      <c r="N93" s="236"/>
      <c r="O93" s="236"/>
      <c r="P93" s="236"/>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8"/>
      <c r="BA93" s="238"/>
      <c r="BB93" s="238"/>
      <c r="BC93" s="238"/>
      <c r="BD93" s="238"/>
      <c r="BE93" s="231"/>
      <c r="BF93" s="231"/>
      <c r="BG93" s="231"/>
      <c r="BH93" s="231"/>
      <c r="BI93" s="231"/>
      <c r="BJ93" s="231"/>
      <c r="BK93" s="231"/>
      <c r="BL93" s="231"/>
      <c r="BM93" s="231"/>
      <c r="BN93" s="231"/>
      <c r="BO93" s="231"/>
      <c r="BP93" s="231"/>
      <c r="BQ93" s="228">
        <v>87</v>
      </c>
      <c r="BR93" s="233"/>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0"/>
    </row>
    <row r="94" spans="1:131" ht="26.25" hidden="1" customHeight="1" x14ac:dyDescent="0.2">
      <c r="A94" s="235"/>
      <c r="B94" s="236"/>
      <c r="C94" s="236"/>
      <c r="D94" s="236"/>
      <c r="E94" s="236"/>
      <c r="F94" s="236"/>
      <c r="G94" s="236"/>
      <c r="H94" s="236"/>
      <c r="I94" s="236"/>
      <c r="J94" s="236"/>
      <c r="K94" s="236"/>
      <c r="L94" s="236"/>
      <c r="M94" s="236"/>
      <c r="N94" s="236"/>
      <c r="O94" s="236"/>
      <c r="P94" s="236"/>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8"/>
      <c r="BA94" s="238"/>
      <c r="BB94" s="238"/>
      <c r="BC94" s="238"/>
      <c r="BD94" s="238"/>
      <c r="BE94" s="231"/>
      <c r="BF94" s="231"/>
      <c r="BG94" s="231"/>
      <c r="BH94" s="231"/>
      <c r="BI94" s="231"/>
      <c r="BJ94" s="231"/>
      <c r="BK94" s="231"/>
      <c r="BL94" s="231"/>
      <c r="BM94" s="231"/>
      <c r="BN94" s="231"/>
      <c r="BO94" s="231"/>
      <c r="BP94" s="231"/>
      <c r="BQ94" s="228">
        <v>88</v>
      </c>
      <c r="BR94" s="233"/>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0"/>
    </row>
    <row r="95" spans="1:131" ht="26.25" hidden="1" customHeight="1" x14ac:dyDescent="0.2">
      <c r="A95" s="235"/>
      <c r="B95" s="236"/>
      <c r="C95" s="236"/>
      <c r="D95" s="236"/>
      <c r="E95" s="236"/>
      <c r="F95" s="236"/>
      <c r="G95" s="236"/>
      <c r="H95" s="236"/>
      <c r="I95" s="236"/>
      <c r="J95" s="236"/>
      <c r="K95" s="236"/>
      <c r="L95" s="236"/>
      <c r="M95" s="236"/>
      <c r="N95" s="236"/>
      <c r="O95" s="236"/>
      <c r="P95" s="236"/>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8"/>
      <c r="BA95" s="238"/>
      <c r="BB95" s="238"/>
      <c r="BC95" s="238"/>
      <c r="BD95" s="238"/>
      <c r="BE95" s="231"/>
      <c r="BF95" s="231"/>
      <c r="BG95" s="231"/>
      <c r="BH95" s="231"/>
      <c r="BI95" s="231"/>
      <c r="BJ95" s="231"/>
      <c r="BK95" s="231"/>
      <c r="BL95" s="231"/>
      <c r="BM95" s="231"/>
      <c r="BN95" s="231"/>
      <c r="BO95" s="231"/>
      <c r="BP95" s="231"/>
      <c r="BQ95" s="228">
        <v>89</v>
      </c>
      <c r="BR95" s="233"/>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0"/>
    </row>
    <row r="96" spans="1:131" ht="26.25" hidden="1" customHeight="1" x14ac:dyDescent="0.2">
      <c r="A96" s="235"/>
      <c r="B96" s="236"/>
      <c r="C96" s="236"/>
      <c r="D96" s="236"/>
      <c r="E96" s="236"/>
      <c r="F96" s="236"/>
      <c r="G96" s="236"/>
      <c r="H96" s="236"/>
      <c r="I96" s="236"/>
      <c r="J96" s="236"/>
      <c r="K96" s="236"/>
      <c r="L96" s="236"/>
      <c r="M96" s="236"/>
      <c r="N96" s="236"/>
      <c r="O96" s="236"/>
      <c r="P96" s="236"/>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8"/>
      <c r="BA96" s="238"/>
      <c r="BB96" s="238"/>
      <c r="BC96" s="238"/>
      <c r="BD96" s="238"/>
      <c r="BE96" s="231"/>
      <c r="BF96" s="231"/>
      <c r="BG96" s="231"/>
      <c r="BH96" s="231"/>
      <c r="BI96" s="231"/>
      <c r="BJ96" s="231"/>
      <c r="BK96" s="231"/>
      <c r="BL96" s="231"/>
      <c r="BM96" s="231"/>
      <c r="BN96" s="231"/>
      <c r="BO96" s="231"/>
      <c r="BP96" s="231"/>
      <c r="BQ96" s="228">
        <v>90</v>
      </c>
      <c r="BR96" s="233"/>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0"/>
    </row>
    <row r="97" spans="1:131" ht="26.25" hidden="1" customHeight="1" x14ac:dyDescent="0.2">
      <c r="A97" s="235"/>
      <c r="B97" s="236"/>
      <c r="C97" s="236"/>
      <c r="D97" s="236"/>
      <c r="E97" s="236"/>
      <c r="F97" s="236"/>
      <c r="G97" s="236"/>
      <c r="H97" s="236"/>
      <c r="I97" s="236"/>
      <c r="J97" s="236"/>
      <c r="K97" s="236"/>
      <c r="L97" s="236"/>
      <c r="M97" s="236"/>
      <c r="N97" s="236"/>
      <c r="O97" s="236"/>
      <c r="P97" s="236"/>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8"/>
      <c r="BA97" s="238"/>
      <c r="BB97" s="238"/>
      <c r="BC97" s="238"/>
      <c r="BD97" s="238"/>
      <c r="BE97" s="231"/>
      <c r="BF97" s="231"/>
      <c r="BG97" s="231"/>
      <c r="BH97" s="231"/>
      <c r="BI97" s="231"/>
      <c r="BJ97" s="231"/>
      <c r="BK97" s="231"/>
      <c r="BL97" s="231"/>
      <c r="BM97" s="231"/>
      <c r="BN97" s="231"/>
      <c r="BO97" s="231"/>
      <c r="BP97" s="231"/>
      <c r="BQ97" s="228">
        <v>91</v>
      </c>
      <c r="BR97" s="233"/>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0"/>
    </row>
    <row r="98" spans="1:131" ht="26.25" hidden="1" customHeight="1" x14ac:dyDescent="0.2">
      <c r="A98" s="235"/>
      <c r="B98" s="236"/>
      <c r="C98" s="236"/>
      <c r="D98" s="236"/>
      <c r="E98" s="236"/>
      <c r="F98" s="236"/>
      <c r="G98" s="236"/>
      <c r="H98" s="236"/>
      <c r="I98" s="236"/>
      <c r="J98" s="236"/>
      <c r="K98" s="236"/>
      <c r="L98" s="236"/>
      <c r="M98" s="236"/>
      <c r="N98" s="236"/>
      <c r="O98" s="236"/>
      <c r="P98" s="236"/>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8"/>
      <c r="BA98" s="238"/>
      <c r="BB98" s="238"/>
      <c r="BC98" s="238"/>
      <c r="BD98" s="238"/>
      <c r="BE98" s="231"/>
      <c r="BF98" s="231"/>
      <c r="BG98" s="231"/>
      <c r="BH98" s="231"/>
      <c r="BI98" s="231"/>
      <c r="BJ98" s="231"/>
      <c r="BK98" s="231"/>
      <c r="BL98" s="231"/>
      <c r="BM98" s="231"/>
      <c r="BN98" s="231"/>
      <c r="BO98" s="231"/>
      <c r="BP98" s="231"/>
      <c r="BQ98" s="228">
        <v>92</v>
      </c>
      <c r="BR98" s="233"/>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0"/>
    </row>
    <row r="99" spans="1:131" ht="26.25" hidden="1" customHeight="1" x14ac:dyDescent="0.2">
      <c r="A99" s="235"/>
      <c r="B99" s="236"/>
      <c r="C99" s="236"/>
      <c r="D99" s="236"/>
      <c r="E99" s="236"/>
      <c r="F99" s="236"/>
      <c r="G99" s="236"/>
      <c r="H99" s="236"/>
      <c r="I99" s="236"/>
      <c r="J99" s="236"/>
      <c r="K99" s="236"/>
      <c r="L99" s="236"/>
      <c r="M99" s="236"/>
      <c r="N99" s="236"/>
      <c r="O99" s="236"/>
      <c r="P99" s="236"/>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8"/>
      <c r="BA99" s="238"/>
      <c r="BB99" s="238"/>
      <c r="BC99" s="238"/>
      <c r="BD99" s="238"/>
      <c r="BE99" s="231"/>
      <c r="BF99" s="231"/>
      <c r="BG99" s="231"/>
      <c r="BH99" s="231"/>
      <c r="BI99" s="231"/>
      <c r="BJ99" s="231"/>
      <c r="BK99" s="231"/>
      <c r="BL99" s="231"/>
      <c r="BM99" s="231"/>
      <c r="BN99" s="231"/>
      <c r="BO99" s="231"/>
      <c r="BP99" s="231"/>
      <c r="BQ99" s="228">
        <v>93</v>
      </c>
      <c r="BR99" s="233"/>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0"/>
    </row>
    <row r="100" spans="1:131" ht="26.25" hidden="1" customHeight="1" x14ac:dyDescent="0.2">
      <c r="A100" s="235"/>
      <c r="B100" s="236"/>
      <c r="C100" s="236"/>
      <c r="D100" s="236"/>
      <c r="E100" s="236"/>
      <c r="F100" s="236"/>
      <c r="G100" s="236"/>
      <c r="H100" s="236"/>
      <c r="I100" s="236"/>
      <c r="J100" s="236"/>
      <c r="K100" s="236"/>
      <c r="L100" s="236"/>
      <c r="M100" s="236"/>
      <c r="N100" s="236"/>
      <c r="O100" s="236"/>
      <c r="P100" s="236"/>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8"/>
      <c r="BA100" s="238"/>
      <c r="BB100" s="238"/>
      <c r="BC100" s="238"/>
      <c r="BD100" s="238"/>
      <c r="BE100" s="231"/>
      <c r="BF100" s="231"/>
      <c r="BG100" s="231"/>
      <c r="BH100" s="231"/>
      <c r="BI100" s="231"/>
      <c r="BJ100" s="231"/>
      <c r="BK100" s="231"/>
      <c r="BL100" s="231"/>
      <c r="BM100" s="231"/>
      <c r="BN100" s="231"/>
      <c r="BO100" s="231"/>
      <c r="BP100" s="231"/>
      <c r="BQ100" s="228">
        <v>94</v>
      </c>
      <c r="BR100" s="233"/>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0"/>
    </row>
    <row r="101" spans="1:131" ht="26.25" hidden="1" customHeight="1" x14ac:dyDescent="0.2">
      <c r="A101" s="235"/>
      <c r="B101" s="236"/>
      <c r="C101" s="236"/>
      <c r="D101" s="236"/>
      <c r="E101" s="236"/>
      <c r="F101" s="236"/>
      <c r="G101" s="236"/>
      <c r="H101" s="236"/>
      <c r="I101" s="236"/>
      <c r="J101" s="236"/>
      <c r="K101" s="236"/>
      <c r="L101" s="236"/>
      <c r="M101" s="236"/>
      <c r="N101" s="236"/>
      <c r="O101" s="236"/>
      <c r="P101" s="236"/>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8"/>
      <c r="BA101" s="238"/>
      <c r="BB101" s="238"/>
      <c r="BC101" s="238"/>
      <c r="BD101" s="238"/>
      <c r="BE101" s="231"/>
      <c r="BF101" s="231"/>
      <c r="BG101" s="231"/>
      <c r="BH101" s="231"/>
      <c r="BI101" s="231"/>
      <c r="BJ101" s="231"/>
      <c r="BK101" s="231"/>
      <c r="BL101" s="231"/>
      <c r="BM101" s="231"/>
      <c r="BN101" s="231"/>
      <c r="BO101" s="231"/>
      <c r="BP101" s="231"/>
      <c r="BQ101" s="228">
        <v>95</v>
      </c>
      <c r="BR101" s="233"/>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0"/>
    </row>
    <row r="102" spans="1:131" ht="26.25" customHeight="1" thickBot="1" x14ac:dyDescent="0.25">
      <c r="A102" s="235"/>
      <c r="B102" s="236"/>
      <c r="C102" s="236"/>
      <c r="D102" s="236"/>
      <c r="E102" s="236"/>
      <c r="F102" s="236"/>
      <c r="G102" s="236"/>
      <c r="H102" s="236"/>
      <c r="I102" s="236"/>
      <c r="J102" s="236"/>
      <c r="K102" s="236"/>
      <c r="L102" s="236"/>
      <c r="M102" s="236"/>
      <c r="N102" s="236"/>
      <c r="O102" s="236"/>
      <c r="P102" s="236"/>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8"/>
      <c r="BA102" s="238"/>
      <c r="BB102" s="238"/>
      <c r="BC102" s="238"/>
      <c r="BD102" s="238"/>
      <c r="BE102" s="231"/>
      <c r="BF102" s="231"/>
      <c r="BG102" s="231"/>
      <c r="BH102" s="231"/>
      <c r="BI102" s="231"/>
      <c r="BJ102" s="231"/>
      <c r="BK102" s="231"/>
      <c r="BL102" s="231"/>
      <c r="BM102" s="231"/>
      <c r="BN102" s="231"/>
      <c r="BO102" s="231"/>
      <c r="BP102" s="231"/>
      <c r="BQ102" s="230" t="s">
        <v>394</v>
      </c>
      <c r="BR102" s="802" t="s">
        <v>425</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0</v>
      </c>
      <c r="CS102" s="865"/>
      <c r="CT102" s="865"/>
      <c r="CU102" s="865"/>
      <c r="CV102" s="904"/>
      <c r="CW102" s="903">
        <v>0</v>
      </c>
      <c r="CX102" s="865"/>
      <c r="CY102" s="865"/>
      <c r="CZ102" s="865"/>
      <c r="DA102" s="904"/>
      <c r="DB102" s="903">
        <v>0</v>
      </c>
      <c r="DC102" s="865"/>
      <c r="DD102" s="865"/>
      <c r="DE102" s="865"/>
      <c r="DF102" s="904"/>
      <c r="DG102" s="903">
        <v>0</v>
      </c>
      <c r="DH102" s="865"/>
      <c r="DI102" s="865"/>
      <c r="DJ102" s="865"/>
      <c r="DK102" s="904"/>
      <c r="DL102" s="903">
        <v>0</v>
      </c>
      <c r="DM102" s="865"/>
      <c r="DN102" s="865"/>
      <c r="DO102" s="865"/>
      <c r="DP102" s="904"/>
      <c r="DQ102" s="903">
        <v>0</v>
      </c>
      <c r="DR102" s="865"/>
      <c r="DS102" s="865"/>
      <c r="DT102" s="865"/>
      <c r="DU102" s="904"/>
      <c r="DV102" s="802"/>
      <c r="DW102" s="803"/>
      <c r="DX102" s="803"/>
      <c r="DY102" s="803"/>
      <c r="DZ102" s="927"/>
      <c r="EA102" s="220"/>
    </row>
    <row r="103" spans="1:131" ht="26.25" customHeight="1" x14ac:dyDescent="0.2">
      <c r="A103" s="235"/>
      <c r="B103" s="236"/>
      <c r="C103" s="236"/>
      <c r="D103" s="236"/>
      <c r="E103" s="236"/>
      <c r="F103" s="236"/>
      <c r="G103" s="236"/>
      <c r="H103" s="236"/>
      <c r="I103" s="236"/>
      <c r="J103" s="236"/>
      <c r="K103" s="236"/>
      <c r="L103" s="236"/>
      <c r="M103" s="236"/>
      <c r="N103" s="236"/>
      <c r="O103" s="236"/>
      <c r="P103" s="236"/>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8"/>
      <c r="BA103" s="238"/>
      <c r="BB103" s="238"/>
      <c r="BC103" s="238"/>
      <c r="BD103" s="238"/>
      <c r="BE103" s="231"/>
      <c r="BF103" s="231"/>
      <c r="BG103" s="231"/>
      <c r="BH103" s="231"/>
      <c r="BI103" s="231"/>
      <c r="BJ103" s="231"/>
      <c r="BK103" s="231"/>
      <c r="BL103" s="231"/>
      <c r="BM103" s="231"/>
      <c r="BN103" s="231"/>
      <c r="BO103" s="231"/>
      <c r="BP103" s="231"/>
      <c r="BQ103" s="928" t="s">
        <v>426</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0"/>
    </row>
    <row r="104" spans="1:131" ht="26.25" customHeight="1" x14ac:dyDescent="0.2">
      <c r="A104" s="235"/>
      <c r="B104" s="236"/>
      <c r="C104" s="236"/>
      <c r="D104" s="236"/>
      <c r="E104" s="236"/>
      <c r="F104" s="236"/>
      <c r="G104" s="236"/>
      <c r="H104" s="236"/>
      <c r="I104" s="236"/>
      <c r="J104" s="236"/>
      <c r="K104" s="236"/>
      <c r="L104" s="236"/>
      <c r="M104" s="236"/>
      <c r="N104" s="236"/>
      <c r="O104" s="236"/>
      <c r="P104" s="236"/>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8"/>
      <c r="BA104" s="238"/>
      <c r="BB104" s="238"/>
      <c r="BC104" s="238"/>
      <c r="BD104" s="238"/>
      <c r="BE104" s="231"/>
      <c r="BF104" s="231"/>
      <c r="BG104" s="231"/>
      <c r="BH104" s="231"/>
      <c r="BI104" s="231"/>
      <c r="BJ104" s="231"/>
      <c r="BK104" s="231"/>
      <c r="BL104" s="231"/>
      <c r="BM104" s="231"/>
      <c r="BN104" s="231"/>
      <c r="BO104" s="231"/>
      <c r="BP104" s="231"/>
      <c r="BQ104" s="929" t="s">
        <v>427</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0"/>
    </row>
    <row r="105" spans="1:131" ht="11.25" customHeight="1" x14ac:dyDescent="0.2">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2">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5">
      <c r="A107" s="239" t="s">
        <v>428</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39" t="s">
        <v>429</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2">
      <c r="A108" s="930" t="s">
        <v>430</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431</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0" customFormat="1" ht="26.25" customHeight="1" x14ac:dyDescent="0.2">
      <c r="A109" s="925" t="s">
        <v>432</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433</v>
      </c>
      <c r="AB109" s="906"/>
      <c r="AC109" s="906"/>
      <c r="AD109" s="906"/>
      <c r="AE109" s="907"/>
      <c r="AF109" s="905" t="s">
        <v>434</v>
      </c>
      <c r="AG109" s="906"/>
      <c r="AH109" s="906"/>
      <c r="AI109" s="906"/>
      <c r="AJ109" s="907"/>
      <c r="AK109" s="905" t="s">
        <v>312</v>
      </c>
      <c r="AL109" s="906"/>
      <c r="AM109" s="906"/>
      <c r="AN109" s="906"/>
      <c r="AO109" s="907"/>
      <c r="AP109" s="905" t="s">
        <v>435</v>
      </c>
      <c r="AQ109" s="906"/>
      <c r="AR109" s="906"/>
      <c r="AS109" s="906"/>
      <c r="AT109" s="908"/>
      <c r="AU109" s="925" t="s">
        <v>432</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433</v>
      </c>
      <c r="BR109" s="906"/>
      <c r="BS109" s="906"/>
      <c r="BT109" s="906"/>
      <c r="BU109" s="907"/>
      <c r="BV109" s="905" t="s">
        <v>434</v>
      </c>
      <c r="BW109" s="906"/>
      <c r="BX109" s="906"/>
      <c r="BY109" s="906"/>
      <c r="BZ109" s="907"/>
      <c r="CA109" s="905" t="s">
        <v>312</v>
      </c>
      <c r="CB109" s="906"/>
      <c r="CC109" s="906"/>
      <c r="CD109" s="906"/>
      <c r="CE109" s="907"/>
      <c r="CF109" s="926" t="s">
        <v>435</v>
      </c>
      <c r="CG109" s="926"/>
      <c r="CH109" s="926"/>
      <c r="CI109" s="926"/>
      <c r="CJ109" s="926"/>
      <c r="CK109" s="905" t="s">
        <v>436</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433</v>
      </c>
      <c r="DH109" s="906"/>
      <c r="DI109" s="906"/>
      <c r="DJ109" s="906"/>
      <c r="DK109" s="907"/>
      <c r="DL109" s="905" t="s">
        <v>434</v>
      </c>
      <c r="DM109" s="906"/>
      <c r="DN109" s="906"/>
      <c r="DO109" s="906"/>
      <c r="DP109" s="907"/>
      <c r="DQ109" s="905" t="s">
        <v>312</v>
      </c>
      <c r="DR109" s="906"/>
      <c r="DS109" s="906"/>
      <c r="DT109" s="906"/>
      <c r="DU109" s="907"/>
      <c r="DV109" s="905" t="s">
        <v>435</v>
      </c>
      <c r="DW109" s="906"/>
      <c r="DX109" s="906"/>
      <c r="DY109" s="906"/>
      <c r="DZ109" s="908"/>
    </row>
    <row r="110" spans="1:131" s="220" customFormat="1" ht="26.25" customHeight="1" x14ac:dyDescent="0.2">
      <c r="A110" s="909" t="s">
        <v>437</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3446223</v>
      </c>
      <c r="AB110" s="913"/>
      <c r="AC110" s="913"/>
      <c r="AD110" s="913"/>
      <c r="AE110" s="914"/>
      <c r="AF110" s="915">
        <v>3633651</v>
      </c>
      <c r="AG110" s="913"/>
      <c r="AH110" s="913"/>
      <c r="AI110" s="913"/>
      <c r="AJ110" s="914"/>
      <c r="AK110" s="915">
        <v>3735664</v>
      </c>
      <c r="AL110" s="913"/>
      <c r="AM110" s="913"/>
      <c r="AN110" s="913"/>
      <c r="AO110" s="914"/>
      <c r="AP110" s="916">
        <v>19.899999999999999</v>
      </c>
      <c r="AQ110" s="917"/>
      <c r="AR110" s="917"/>
      <c r="AS110" s="917"/>
      <c r="AT110" s="918"/>
      <c r="AU110" s="919" t="s">
        <v>75</v>
      </c>
      <c r="AV110" s="920"/>
      <c r="AW110" s="920"/>
      <c r="AX110" s="920"/>
      <c r="AY110" s="920"/>
      <c r="AZ110" s="942" t="s">
        <v>438</v>
      </c>
      <c r="BA110" s="910"/>
      <c r="BB110" s="910"/>
      <c r="BC110" s="910"/>
      <c r="BD110" s="910"/>
      <c r="BE110" s="910"/>
      <c r="BF110" s="910"/>
      <c r="BG110" s="910"/>
      <c r="BH110" s="910"/>
      <c r="BI110" s="910"/>
      <c r="BJ110" s="910"/>
      <c r="BK110" s="910"/>
      <c r="BL110" s="910"/>
      <c r="BM110" s="910"/>
      <c r="BN110" s="910"/>
      <c r="BO110" s="910"/>
      <c r="BP110" s="911"/>
      <c r="BQ110" s="943">
        <v>37637580</v>
      </c>
      <c r="BR110" s="944"/>
      <c r="BS110" s="944"/>
      <c r="BT110" s="944"/>
      <c r="BU110" s="944"/>
      <c r="BV110" s="944">
        <v>38146598</v>
      </c>
      <c r="BW110" s="944"/>
      <c r="BX110" s="944"/>
      <c r="BY110" s="944"/>
      <c r="BZ110" s="944"/>
      <c r="CA110" s="944">
        <v>36588585</v>
      </c>
      <c r="CB110" s="944"/>
      <c r="CC110" s="944"/>
      <c r="CD110" s="944"/>
      <c r="CE110" s="944"/>
      <c r="CF110" s="957">
        <v>194.8</v>
      </c>
      <c r="CG110" s="958"/>
      <c r="CH110" s="958"/>
      <c r="CI110" s="958"/>
      <c r="CJ110" s="958"/>
      <c r="CK110" s="959" t="s">
        <v>439</v>
      </c>
      <c r="CL110" s="960"/>
      <c r="CM110" s="942" t="s">
        <v>440</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v>473749</v>
      </c>
      <c r="DH110" s="944"/>
      <c r="DI110" s="944"/>
      <c r="DJ110" s="944"/>
      <c r="DK110" s="944"/>
      <c r="DL110" s="944">
        <v>448917</v>
      </c>
      <c r="DM110" s="944"/>
      <c r="DN110" s="944"/>
      <c r="DO110" s="944"/>
      <c r="DP110" s="944"/>
      <c r="DQ110" s="944">
        <v>384969</v>
      </c>
      <c r="DR110" s="944"/>
      <c r="DS110" s="944"/>
      <c r="DT110" s="944"/>
      <c r="DU110" s="944"/>
      <c r="DV110" s="945">
        <v>2</v>
      </c>
      <c r="DW110" s="945"/>
      <c r="DX110" s="945"/>
      <c r="DY110" s="945"/>
      <c r="DZ110" s="946"/>
    </row>
    <row r="111" spans="1:131" s="220" customFormat="1" ht="26.25" customHeight="1" x14ac:dyDescent="0.2">
      <c r="A111" s="947" t="s">
        <v>441</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442</v>
      </c>
      <c r="AB111" s="951"/>
      <c r="AC111" s="951"/>
      <c r="AD111" s="951"/>
      <c r="AE111" s="952"/>
      <c r="AF111" s="953" t="s">
        <v>442</v>
      </c>
      <c r="AG111" s="951"/>
      <c r="AH111" s="951"/>
      <c r="AI111" s="951"/>
      <c r="AJ111" s="952"/>
      <c r="AK111" s="953" t="s">
        <v>442</v>
      </c>
      <c r="AL111" s="951"/>
      <c r="AM111" s="951"/>
      <c r="AN111" s="951"/>
      <c r="AO111" s="952"/>
      <c r="AP111" s="954" t="s">
        <v>442</v>
      </c>
      <c r="AQ111" s="955"/>
      <c r="AR111" s="955"/>
      <c r="AS111" s="955"/>
      <c r="AT111" s="956"/>
      <c r="AU111" s="921"/>
      <c r="AV111" s="922"/>
      <c r="AW111" s="922"/>
      <c r="AX111" s="922"/>
      <c r="AY111" s="922"/>
      <c r="AZ111" s="935" t="s">
        <v>443</v>
      </c>
      <c r="BA111" s="936"/>
      <c r="BB111" s="936"/>
      <c r="BC111" s="936"/>
      <c r="BD111" s="936"/>
      <c r="BE111" s="936"/>
      <c r="BF111" s="936"/>
      <c r="BG111" s="936"/>
      <c r="BH111" s="936"/>
      <c r="BI111" s="936"/>
      <c r="BJ111" s="936"/>
      <c r="BK111" s="936"/>
      <c r="BL111" s="936"/>
      <c r="BM111" s="936"/>
      <c r="BN111" s="936"/>
      <c r="BO111" s="936"/>
      <c r="BP111" s="937"/>
      <c r="BQ111" s="938">
        <v>918422</v>
      </c>
      <c r="BR111" s="939"/>
      <c r="BS111" s="939"/>
      <c r="BT111" s="939"/>
      <c r="BU111" s="939"/>
      <c r="BV111" s="939">
        <v>566595</v>
      </c>
      <c r="BW111" s="939"/>
      <c r="BX111" s="939"/>
      <c r="BY111" s="939"/>
      <c r="BZ111" s="939"/>
      <c r="CA111" s="939">
        <v>447227</v>
      </c>
      <c r="CB111" s="939"/>
      <c r="CC111" s="939"/>
      <c r="CD111" s="939"/>
      <c r="CE111" s="939"/>
      <c r="CF111" s="933">
        <v>2.4</v>
      </c>
      <c r="CG111" s="934"/>
      <c r="CH111" s="934"/>
      <c r="CI111" s="934"/>
      <c r="CJ111" s="934"/>
      <c r="CK111" s="961"/>
      <c r="CL111" s="962"/>
      <c r="CM111" s="935" t="s">
        <v>444</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442</v>
      </c>
      <c r="DH111" s="939"/>
      <c r="DI111" s="939"/>
      <c r="DJ111" s="939"/>
      <c r="DK111" s="939"/>
      <c r="DL111" s="939" t="s">
        <v>442</v>
      </c>
      <c r="DM111" s="939"/>
      <c r="DN111" s="939"/>
      <c r="DO111" s="939"/>
      <c r="DP111" s="939"/>
      <c r="DQ111" s="939" t="s">
        <v>445</v>
      </c>
      <c r="DR111" s="939"/>
      <c r="DS111" s="939"/>
      <c r="DT111" s="939"/>
      <c r="DU111" s="939"/>
      <c r="DV111" s="940" t="s">
        <v>442</v>
      </c>
      <c r="DW111" s="940"/>
      <c r="DX111" s="940"/>
      <c r="DY111" s="940"/>
      <c r="DZ111" s="941"/>
    </row>
    <row r="112" spans="1:131" s="220" customFormat="1" ht="26.25" customHeight="1" x14ac:dyDescent="0.2">
      <c r="A112" s="965" t="s">
        <v>446</v>
      </c>
      <c r="B112" s="966"/>
      <c r="C112" s="936" t="s">
        <v>447</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442</v>
      </c>
      <c r="AB112" s="972"/>
      <c r="AC112" s="972"/>
      <c r="AD112" s="972"/>
      <c r="AE112" s="973"/>
      <c r="AF112" s="974" t="s">
        <v>442</v>
      </c>
      <c r="AG112" s="972"/>
      <c r="AH112" s="972"/>
      <c r="AI112" s="972"/>
      <c r="AJ112" s="973"/>
      <c r="AK112" s="974" t="s">
        <v>442</v>
      </c>
      <c r="AL112" s="972"/>
      <c r="AM112" s="972"/>
      <c r="AN112" s="972"/>
      <c r="AO112" s="973"/>
      <c r="AP112" s="975" t="s">
        <v>442</v>
      </c>
      <c r="AQ112" s="976"/>
      <c r="AR112" s="976"/>
      <c r="AS112" s="976"/>
      <c r="AT112" s="977"/>
      <c r="AU112" s="921"/>
      <c r="AV112" s="922"/>
      <c r="AW112" s="922"/>
      <c r="AX112" s="922"/>
      <c r="AY112" s="922"/>
      <c r="AZ112" s="935" t="s">
        <v>448</v>
      </c>
      <c r="BA112" s="936"/>
      <c r="BB112" s="936"/>
      <c r="BC112" s="936"/>
      <c r="BD112" s="936"/>
      <c r="BE112" s="936"/>
      <c r="BF112" s="936"/>
      <c r="BG112" s="936"/>
      <c r="BH112" s="936"/>
      <c r="BI112" s="936"/>
      <c r="BJ112" s="936"/>
      <c r="BK112" s="936"/>
      <c r="BL112" s="936"/>
      <c r="BM112" s="936"/>
      <c r="BN112" s="936"/>
      <c r="BO112" s="936"/>
      <c r="BP112" s="937"/>
      <c r="BQ112" s="938">
        <v>3008374</v>
      </c>
      <c r="BR112" s="939"/>
      <c r="BS112" s="939"/>
      <c r="BT112" s="939"/>
      <c r="BU112" s="939"/>
      <c r="BV112" s="939">
        <v>2754242</v>
      </c>
      <c r="BW112" s="939"/>
      <c r="BX112" s="939"/>
      <c r="BY112" s="939"/>
      <c r="BZ112" s="939"/>
      <c r="CA112" s="939">
        <v>2202446</v>
      </c>
      <c r="CB112" s="939"/>
      <c r="CC112" s="939"/>
      <c r="CD112" s="939"/>
      <c r="CE112" s="939"/>
      <c r="CF112" s="933">
        <v>11.7</v>
      </c>
      <c r="CG112" s="934"/>
      <c r="CH112" s="934"/>
      <c r="CI112" s="934"/>
      <c r="CJ112" s="934"/>
      <c r="CK112" s="961"/>
      <c r="CL112" s="962"/>
      <c r="CM112" s="935" t="s">
        <v>449</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v>52870</v>
      </c>
      <c r="DH112" s="939"/>
      <c r="DI112" s="939"/>
      <c r="DJ112" s="939"/>
      <c r="DK112" s="939"/>
      <c r="DL112" s="939">
        <v>52870</v>
      </c>
      <c r="DM112" s="939"/>
      <c r="DN112" s="939"/>
      <c r="DO112" s="939"/>
      <c r="DP112" s="939"/>
      <c r="DQ112" s="939">
        <v>52870</v>
      </c>
      <c r="DR112" s="939"/>
      <c r="DS112" s="939"/>
      <c r="DT112" s="939"/>
      <c r="DU112" s="939"/>
      <c r="DV112" s="940">
        <v>0.3</v>
      </c>
      <c r="DW112" s="940"/>
      <c r="DX112" s="940"/>
      <c r="DY112" s="940"/>
      <c r="DZ112" s="941"/>
    </row>
    <row r="113" spans="1:130" s="220" customFormat="1" ht="26.25" customHeight="1" x14ac:dyDescent="0.2">
      <c r="A113" s="967"/>
      <c r="B113" s="968"/>
      <c r="C113" s="936" t="s">
        <v>450</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242954</v>
      </c>
      <c r="AB113" s="951"/>
      <c r="AC113" s="951"/>
      <c r="AD113" s="951"/>
      <c r="AE113" s="952"/>
      <c r="AF113" s="953">
        <v>238411</v>
      </c>
      <c r="AG113" s="951"/>
      <c r="AH113" s="951"/>
      <c r="AI113" s="951"/>
      <c r="AJ113" s="952"/>
      <c r="AK113" s="953">
        <v>227499</v>
      </c>
      <c r="AL113" s="951"/>
      <c r="AM113" s="951"/>
      <c r="AN113" s="951"/>
      <c r="AO113" s="952"/>
      <c r="AP113" s="954">
        <v>1.2</v>
      </c>
      <c r="AQ113" s="955"/>
      <c r="AR113" s="955"/>
      <c r="AS113" s="955"/>
      <c r="AT113" s="956"/>
      <c r="AU113" s="921"/>
      <c r="AV113" s="922"/>
      <c r="AW113" s="922"/>
      <c r="AX113" s="922"/>
      <c r="AY113" s="922"/>
      <c r="AZ113" s="935" t="s">
        <v>451</v>
      </c>
      <c r="BA113" s="936"/>
      <c r="BB113" s="936"/>
      <c r="BC113" s="936"/>
      <c r="BD113" s="936"/>
      <c r="BE113" s="936"/>
      <c r="BF113" s="936"/>
      <c r="BG113" s="936"/>
      <c r="BH113" s="936"/>
      <c r="BI113" s="936"/>
      <c r="BJ113" s="936"/>
      <c r="BK113" s="936"/>
      <c r="BL113" s="936"/>
      <c r="BM113" s="936"/>
      <c r="BN113" s="936"/>
      <c r="BO113" s="936"/>
      <c r="BP113" s="937"/>
      <c r="BQ113" s="938">
        <v>1712678</v>
      </c>
      <c r="BR113" s="939"/>
      <c r="BS113" s="939"/>
      <c r="BT113" s="939"/>
      <c r="BU113" s="939"/>
      <c r="BV113" s="939">
        <v>2448424</v>
      </c>
      <c r="BW113" s="939"/>
      <c r="BX113" s="939"/>
      <c r="BY113" s="939"/>
      <c r="BZ113" s="939"/>
      <c r="CA113" s="939">
        <v>3182878</v>
      </c>
      <c r="CB113" s="939"/>
      <c r="CC113" s="939"/>
      <c r="CD113" s="939"/>
      <c r="CE113" s="939"/>
      <c r="CF113" s="933">
        <v>16.899999999999999</v>
      </c>
      <c r="CG113" s="934"/>
      <c r="CH113" s="934"/>
      <c r="CI113" s="934"/>
      <c r="CJ113" s="934"/>
      <c r="CK113" s="961"/>
      <c r="CL113" s="962"/>
      <c r="CM113" s="935" t="s">
        <v>452</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453</v>
      </c>
      <c r="DH113" s="972"/>
      <c r="DI113" s="972"/>
      <c r="DJ113" s="972"/>
      <c r="DK113" s="973"/>
      <c r="DL113" s="974" t="s">
        <v>442</v>
      </c>
      <c r="DM113" s="972"/>
      <c r="DN113" s="972"/>
      <c r="DO113" s="972"/>
      <c r="DP113" s="973"/>
      <c r="DQ113" s="974" t="s">
        <v>442</v>
      </c>
      <c r="DR113" s="972"/>
      <c r="DS113" s="972"/>
      <c r="DT113" s="972"/>
      <c r="DU113" s="973"/>
      <c r="DV113" s="975" t="s">
        <v>442</v>
      </c>
      <c r="DW113" s="976"/>
      <c r="DX113" s="976"/>
      <c r="DY113" s="976"/>
      <c r="DZ113" s="977"/>
    </row>
    <row r="114" spans="1:130" s="220" customFormat="1" ht="26.25" customHeight="1" x14ac:dyDescent="0.2">
      <c r="A114" s="967"/>
      <c r="B114" s="968"/>
      <c r="C114" s="936" t="s">
        <v>454</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122951</v>
      </c>
      <c r="AB114" s="972"/>
      <c r="AC114" s="972"/>
      <c r="AD114" s="972"/>
      <c r="AE114" s="973"/>
      <c r="AF114" s="974">
        <v>146764</v>
      </c>
      <c r="AG114" s="972"/>
      <c r="AH114" s="972"/>
      <c r="AI114" s="972"/>
      <c r="AJ114" s="973"/>
      <c r="AK114" s="974">
        <v>177921</v>
      </c>
      <c r="AL114" s="972"/>
      <c r="AM114" s="972"/>
      <c r="AN114" s="972"/>
      <c r="AO114" s="973"/>
      <c r="AP114" s="975">
        <v>0.9</v>
      </c>
      <c r="AQ114" s="976"/>
      <c r="AR114" s="976"/>
      <c r="AS114" s="976"/>
      <c r="AT114" s="977"/>
      <c r="AU114" s="921"/>
      <c r="AV114" s="922"/>
      <c r="AW114" s="922"/>
      <c r="AX114" s="922"/>
      <c r="AY114" s="922"/>
      <c r="AZ114" s="935" t="s">
        <v>455</v>
      </c>
      <c r="BA114" s="936"/>
      <c r="BB114" s="936"/>
      <c r="BC114" s="936"/>
      <c r="BD114" s="936"/>
      <c r="BE114" s="936"/>
      <c r="BF114" s="936"/>
      <c r="BG114" s="936"/>
      <c r="BH114" s="936"/>
      <c r="BI114" s="936"/>
      <c r="BJ114" s="936"/>
      <c r="BK114" s="936"/>
      <c r="BL114" s="936"/>
      <c r="BM114" s="936"/>
      <c r="BN114" s="936"/>
      <c r="BO114" s="936"/>
      <c r="BP114" s="937"/>
      <c r="BQ114" s="938">
        <v>3105811</v>
      </c>
      <c r="BR114" s="939"/>
      <c r="BS114" s="939"/>
      <c r="BT114" s="939"/>
      <c r="BU114" s="939"/>
      <c r="BV114" s="939">
        <v>3315107</v>
      </c>
      <c r="BW114" s="939"/>
      <c r="BX114" s="939"/>
      <c r="BY114" s="939"/>
      <c r="BZ114" s="939"/>
      <c r="CA114" s="939">
        <v>3372022</v>
      </c>
      <c r="CB114" s="939"/>
      <c r="CC114" s="939"/>
      <c r="CD114" s="939"/>
      <c r="CE114" s="939"/>
      <c r="CF114" s="933">
        <v>18</v>
      </c>
      <c r="CG114" s="934"/>
      <c r="CH114" s="934"/>
      <c r="CI114" s="934"/>
      <c r="CJ114" s="934"/>
      <c r="CK114" s="961"/>
      <c r="CL114" s="962"/>
      <c r="CM114" s="935" t="s">
        <v>456</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453</v>
      </c>
      <c r="DH114" s="972"/>
      <c r="DI114" s="972"/>
      <c r="DJ114" s="972"/>
      <c r="DK114" s="973"/>
      <c r="DL114" s="974" t="s">
        <v>442</v>
      </c>
      <c r="DM114" s="972"/>
      <c r="DN114" s="972"/>
      <c r="DO114" s="972"/>
      <c r="DP114" s="973"/>
      <c r="DQ114" s="974" t="s">
        <v>453</v>
      </c>
      <c r="DR114" s="972"/>
      <c r="DS114" s="972"/>
      <c r="DT114" s="972"/>
      <c r="DU114" s="973"/>
      <c r="DV114" s="975" t="s">
        <v>442</v>
      </c>
      <c r="DW114" s="976"/>
      <c r="DX114" s="976"/>
      <c r="DY114" s="976"/>
      <c r="DZ114" s="977"/>
    </row>
    <row r="115" spans="1:130" s="220" customFormat="1" ht="26.25" customHeight="1" x14ac:dyDescent="0.2">
      <c r="A115" s="967"/>
      <c r="B115" s="968"/>
      <c r="C115" s="936" t="s">
        <v>457</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64924</v>
      </c>
      <c r="AB115" s="951"/>
      <c r="AC115" s="951"/>
      <c r="AD115" s="951"/>
      <c r="AE115" s="952"/>
      <c r="AF115" s="953">
        <v>64866</v>
      </c>
      <c r="AG115" s="951"/>
      <c r="AH115" s="951"/>
      <c r="AI115" s="951"/>
      <c r="AJ115" s="952"/>
      <c r="AK115" s="953">
        <v>64807</v>
      </c>
      <c r="AL115" s="951"/>
      <c r="AM115" s="951"/>
      <c r="AN115" s="951"/>
      <c r="AO115" s="952"/>
      <c r="AP115" s="954">
        <v>0.3</v>
      </c>
      <c r="AQ115" s="955"/>
      <c r="AR115" s="955"/>
      <c r="AS115" s="955"/>
      <c r="AT115" s="956"/>
      <c r="AU115" s="921"/>
      <c r="AV115" s="922"/>
      <c r="AW115" s="922"/>
      <c r="AX115" s="922"/>
      <c r="AY115" s="922"/>
      <c r="AZ115" s="935" t="s">
        <v>458</v>
      </c>
      <c r="BA115" s="936"/>
      <c r="BB115" s="936"/>
      <c r="BC115" s="936"/>
      <c r="BD115" s="936"/>
      <c r="BE115" s="936"/>
      <c r="BF115" s="936"/>
      <c r="BG115" s="936"/>
      <c r="BH115" s="936"/>
      <c r="BI115" s="936"/>
      <c r="BJ115" s="936"/>
      <c r="BK115" s="936"/>
      <c r="BL115" s="936"/>
      <c r="BM115" s="936"/>
      <c r="BN115" s="936"/>
      <c r="BO115" s="936"/>
      <c r="BP115" s="937"/>
      <c r="BQ115" s="938" t="s">
        <v>453</v>
      </c>
      <c r="BR115" s="939"/>
      <c r="BS115" s="939"/>
      <c r="BT115" s="939"/>
      <c r="BU115" s="939"/>
      <c r="BV115" s="939" t="s">
        <v>442</v>
      </c>
      <c r="BW115" s="939"/>
      <c r="BX115" s="939"/>
      <c r="BY115" s="939"/>
      <c r="BZ115" s="939"/>
      <c r="CA115" s="939" t="s">
        <v>442</v>
      </c>
      <c r="CB115" s="939"/>
      <c r="CC115" s="939"/>
      <c r="CD115" s="939"/>
      <c r="CE115" s="939"/>
      <c r="CF115" s="933" t="s">
        <v>445</v>
      </c>
      <c r="CG115" s="934"/>
      <c r="CH115" s="934"/>
      <c r="CI115" s="934"/>
      <c r="CJ115" s="934"/>
      <c r="CK115" s="961"/>
      <c r="CL115" s="962"/>
      <c r="CM115" s="935" t="s">
        <v>459</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v>391803</v>
      </c>
      <c r="DH115" s="972"/>
      <c r="DI115" s="972"/>
      <c r="DJ115" s="972"/>
      <c r="DK115" s="973"/>
      <c r="DL115" s="974">
        <v>64808</v>
      </c>
      <c r="DM115" s="972"/>
      <c r="DN115" s="972"/>
      <c r="DO115" s="972"/>
      <c r="DP115" s="973"/>
      <c r="DQ115" s="974">
        <v>9388</v>
      </c>
      <c r="DR115" s="972"/>
      <c r="DS115" s="972"/>
      <c r="DT115" s="972"/>
      <c r="DU115" s="973"/>
      <c r="DV115" s="975">
        <v>0</v>
      </c>
      <c r="DW115" s="976"/>
      <c r="DX115" s="976"/>
      <c r="DY115" s="976"/>
      <c r="DZ115" s="977"/>
    </row>
    <row r="116" spans="1:130" s="220" customFormat="1" ht="26.25" customHeight="1" x14ac:dyDescent="0.2">
      <c r="A116" s="969"/>
      <c r="B116" s="970"/>
      <c r="C116" s="978" t="s">
        <v>460</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442</v>
      </c>
      <c r="AB116" s="972"/>
      <c r="AC116" s="972"/>
      <c r="AD116" s="972"/>
      <c r="AE116" s="973"/>
      <c r="AF116" s="974" t="s">
        <v>445</v>
      </c>
      <c r="AG116" s="972"/>
      <c r="AH116" s="972"/>
      <c r="AI116" s="972"/>
      <c r="AJ116" s="973"/>
      <c r="AK116" s="974" t="s">
        <v>442</v>
      </c>
      <c r="AL116" s="972"/>
      <c r="AM116" s="972"/>
      <c r="AN116" s="972"/>
      <c r="AO116" s="973"/>
      <c r="AP116" s="975" t="s">
        <v>442</v>
      </c>
      <c r="AQ116" s="976"/>
      <c r="AR116" s="976"/>
      <c r="AS116" s="976"/>
      <c r="AT116" s="977"/>
      <c r="AU116" s="921"/>
      <c r="AV116" s="922"/>
      <c r="AW116" s="922"/>
      <c r="AX116" s="922"/>
      <c r="AY116" s="922"/>
      <c r="AZ116" s="980" t="s">
        <v>461</v>
      </c>
      <c r="BA116" s="981"/>
      <c r="BB116" s="981"/>
      <c r="BC116" s="981"/>
      <c r="BD116" s="981"/>
      <c r="BE116" s="981"/>
      <c r="BF116" s="981"/>
      <c r="BG116" s="981"/>
      <c r="BH116" s="981"/>
      <c r="BI116" s="981"/>
      <c r="BJ116" s="981"/>
      <c r="BK116" s="981"/>
      <c r="BL116" s="981"/>
      <c r="BM116" s="981"/>
      <c r="BN116" s="981"/>
      <c r="BO116" s="981"/>
      <c r="BP116" s="982"/>
      <c r="BQ116" s="938" t="s">
        <v>442</v>
      </c>
      <c r="BR116" s="939"/>
      <c r="BS116" s="939"/>
      <c r="BT116" s="939"/>
      <c r="BU116" s="939"/>
      <c r="BV116" s="939" t="s">
        <v>442</v>
      </c>
      <c r="BW116" s="939"/>
      <c r="BX116" s="939"/>
      <c r="BY116" s="939"/>
      <c r="BZ116" s="939"/>
      <c r="CA116" s="939" t="s">
        <v>445</v>
      </c>
      <c r="CB116" s="939"/>
      <c r="CC116" s="939"/>
      <c r="CD116" s="939"/>
      <c r="CE116" s="939"/>
      <c r="CF116" s="933" t="s">
        <v>442</v>
      </c>
      <c r="CG116" s="934"/>
      <c r="CH116" s="934"/>
      <c r="CI116" s="934"/>
      <c r="CJ116" s="934"/>
      <c r="CK116" s="961"/>
      <c r="CL116" s="962"/>
      <c r="CM116" s="935" t="s">
        <v>462</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442</v>
      </c>
      <c r="DH116" s="972"/>
      <c r="DI116" s="972"/>
      <c r="DJ116" s="972"/>
      <c r="DK116" s="973"/>
      <c r="DL116" s="974" t="s">
        <v>442</v>
      </c>
      <c r="DM116" s="972"/>
      <c r="DN116" s="972"/>
      <c r="DO116" s="972"/>
      <c r="DP116" s="973"/>
      <c r="DQ116" s="974" t="s">
        <v>442</v>
      </c>
      <c r="DR116" s="972"/>
      <c r="DS116" s="972"/>
      <c r="DT116" s="972"/>
      <c r="DU116" s="973"/>
      <c r="DV116" s="975" t="s">
        <v>442</v>
      </c>
      <c r="DW116" s="976"/>
      <c r="DX116" s="976"/>
      <c r="DY116" s="976"/>
      <c r="DZ116" s="977"/>
    </row>
    <row r="117" spans="1:130" s="220" customFormat="1" ht="26.25" customHeight="1" x14ac:dyDescent="0.2">
      <c r="A117" s="925" t="s">
        <v>190</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463</v>
      </c>
      <c r="Z117" s="907"/>
      <c r="AA117" s="991">
        <v>3877052</v>
      </c>
      <c r="AB117" s="992"/>
      <c r="AC117" s="992"/>
      <c r="AD117" s="992"/>
      <c r="AE117" s="993"/>
      <c r="AF117" s="994">
        <v>4083692</v>
      </c>
      <c r="AG117" s="992"/>
      <c r="AH117" s="992"/>
      <c r="AI117" s="992"/>
      <c r="AJ117" s="993"/>
      <c r="AK117" s="994">
        <v>4205891</v>
      </c>
      <c r="AL117" s="992"/>
      <c r="AM117" s="992"/>
      <c r="AN117" s="992"/>
      <c r="AO117" s="993"/>
      <c r="AP117" s="995"/>
      <c r="AQ117" s="996"/>
      <c r="AR117" s="996"/>
      <c r="AS117" s="996"/>
      <c r="AT117" s="997"/>
      <c r="AU117" s="921"/>
      <c r="AV117" s="922"/>
      <c r="AW117" s="922"/>
      <c r="AX117" s="922"/>
      <c r="AY117" s="922"/>
      <c r="AZ117" s="987" t="s">
        <v>464</v>
      </c>
      <c r="BA117" s="988"/>
      <c r="BB117" s="988"/>
      <c r="BC117" s="988"/>
      <c r="BD117" s="988"/>
      <c r="BE117" s="988"/>
      <c r="BF117" s="988"/>
      <c r="BG117" s="988"/>
      <c r="BH117" s="988"/>
      <c r="BI117" s="988"/>
      <c r="BJ117" s="988"/>
      <c r="BK117" s="988"/>
      <c r="BL117" s="988"/>
      <c r="BM117" s="988"/>
      <c r="BN117" s="988"/>
      <c r="BO117" s="988"/>
      <c r="BP117" s="989"/>
      <c r="BQ117" s="938" t="s">
        <v>445</v>
      </c>
      <c r="BR117" s="939"/>
      <c r="BS117" s="939"/>
      <c r="BT117" s="939"/>
      <c r="BU117" s="939"/>
      <c r="BV117" s="939" t="s">
        <v>442</v>
      </c>
      <c r="BW117" s="939"/>
      <c r="BX117" s="939"/>
      <c r="BY117" s="939"/>
      <c r="BZ117" s="939"/>
      <c r="CA117" s="939" t="s">
        <v>442</v>
      </c>
      <c r="CB117" s="939"/>
      <c r="CC117" s="939"/>
      <c r="CD117" s="939"/>
      <c r="CE117" s="939"/>
      <c r="CF117" s="933" t="s">
        <v>442</v>
      </c>
      <c r="CG117" s="934"/>
      <c r="CH117" s="934"/>
      <c r="CI117" s="934"/>
      <c r="CJ117" s="934"/>
      <c r="CK117" s="961"/>
      <c r="CL117" s="962"/>
      <c r="CM117" s="935" t="s">
        <v>465</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442</v>
      </c>
      <c r="DH117" s="972"/>
      <c r="DI117" s="972"/>
      <c r="DJ117" s="972"/>
      <c r="DK117" s="973"/>
      <c r="DL117" s="974" t="s">
        <v>442</v>
      </c>
      <c r="DM117" s="972"/>
      <c r="DN117" s="972"/>
      <c r="DO117" s="972"/>
      <c r="DP117" s="973"/>
      <c r="DQ117" s="974" t="s">
        <v>442</v>
      </c>
      <c r="DR117" s="972"/>
      <c r="DS117" s="972"/>
      <c r="DT117" s="972"/>
      <c r="DU117" s="973"/>
      <c r="DV117" s="975" t="s">
        <v>442</v>
      </c>
      <c r="DW117" s="976"/>
      <c r="DX117" s="976"/>
      <c r="DY117" s="976"/>
      <c r="DZ117" s="977"/>
    </row>
    <row r="118" spans="1:130" s="220" customFormat="1" ht="26.25" customHeight="1" x14ac:dyDescent="0.2">
      <c r="A118" s="925" t="s">
        <v>436</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433</v>
      </c>
      <c r="AB118" s="906"/>
      <c r="AC118" s="906"/>
      <c r="AD118" s="906"/>
      <c r="AE118" s="907"/>
      <c r="AF118" s="905" t="s">
        <v>434</v>
      </c>
      <c r="AG118" s="906"/>
      <c r="AH118" s="906"/>
      <c r="AI118" s="906"/>
      <c r="AJ118" s="907"/>
      <c r="AK118" s="905" t="s">
        <v>312</v>
      </c>
      <c r="AL118" s="906"/>
      <c r="AM118" s="906"/>
      <c r="AN118" s="906"/>
      <c r="AO118" s="907"/>
      <c r="AP118" s="983" t="s">
        <v>435</v>
      </c>
      <c r="AQ118" s="984"/>
      <c r="AR118" s="984"/>
      <c r="AS118" s="984"/>
      <c r="AT118" s="985"/>
      <c r="AU118" s="921"/>
      <c r="AV118" s="922"/>
      <c r="AW118" s="922"/>
      <c r="AX118" s="922"/>
      <c r="AY118" s="922"/>
      <c r="AZ118" s="986" t="s">
        <v>466</v>
      </c>
      <c r="BA118" s="978"/>
      <c r="BB118" s="978"/>
      <c r="BC118" s="978"/>
      <c r="BD118" s="978"/>
      <c r="BE118" s="978"/>
      <c r="BF118" s="978"/>
      <c r="BG118" s="978"/>
      <c r="BH118" s="978"/>
      <c r="BI118" s="978"/>
      <c r="BJ118" s="978"/>
      <c r="BK118" s="978"/>
      <c r="BL118" s="978"/>
      <c r="BM118" s="978"/>
      <c r="BN118" s="978"/>
      <c r="BO118" s="978"/>
      <c r="BP118" s="979"/>
      <c r="BQ118" s="1012" t="s">
        <v>467</v>
      </c>
      <c r="BR118" s="1013"/>
      <c r="BS118" s="1013"/>
      <c r="BT118" s="1013"/>
      <c r="BU118" s="1013"/>
      <c r="BV118" s="1013" t="s">
        <v>468</v>
      </c>
      <c r="BW118" s="1013"/>
      <c r="BX118" s="1013"/>
      <c r="BY118" s="1013"/>
      <c r="BZ118" s="1013"/>
      <c r="CA118" s="1013" t="s">
        <v>468</v>
      </c>
      <c r="CB118" s="1013"/>
      <c r="CC118" s="1013"/>
      <c r="CD118" s="1013"/>
      <c r="CE118" s="1013"/>
      <c r="CF118" s="933" t="s">
        <v>467</v>
      </c>
      <c r="CG118" s="934"/>
      <c r="CH118" s="934"/>
      <c r="CI118" s="934"/>
      <c r="CJ118" s="934"/>
      <c r="CK118" s="961"/>
      <c r="CL118" s="962"/>
      <c r="CM118" s="935" t="s">
        <v>469</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470</v>
      </c>
      <c r="DH118" s="972"/>
      <c r="DI118" s="972"/>
      <c r="DJ118" s="972"/>
      <c r="DK118" s="973"/>
      <c r="DL118" s="974" t="s">
        <v>471</v>
      </c>
      <c r="DM118" s="972"/>
      <c r="DN118" s="972"/>
      <c r="DO118" s="972"/>
      <c r="DP118" s="973"/>
      <c r="DQ118" s="974" t="s">
        <v>467</v>
      </c>
      <c r="DR118" s="972"/>
      <c r="DS118" s="972"/>
      <c r="DT118" s="972"/>
      <c r="DU118" s="973"/>
      <c r="DV118" s="975" t="s">
        <v>472</v>
      </c>
      <c r="DW118" s="976"/>
      <c r="DX118" s="976"/>
      <c r="DY118" s="976"/>
      <c r="DZ118" s="977"/>
    </row>
    <row r="119" spans="1:130" s="220" customFormat="1" ht="26.25" customHeight="1" x14ac:dyDescent="0.2">
      <c r="A119" s="1069" t="s">
        <v>439</v>
      </c>
      <c r="B119" s="960"/>
      <c r="C119" s="942" t="s">
        <v>440</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v>63834</v>
      </c>
      <c r="AB119" s="913"/>
      <c r="AC119" s="913"/>
      <c r="AD119" s="913"/>
      <c r="AE119" s="914"/>
      <c r="AF119" s="915">
        <v>63890</v>
      </c>
      <c r="AG119" s="913"/>
      <c r="AH119" s="913"/>
      <c r="AI119" s="913"/>
      <c r="AJ119" s="914"/>
      <c r="AK119" s="915">
        <v>63948</v>
      </c>
      <c r="AL119" s="913"/>
      <c r="AM119" s="913"/>
      <c r="AN119" s="913"/>
      <c r="AO119" s="914"/>
      <c r="AP119" s="916">
        <v>0.3</v>
      </c>
      <c r="AQ119" s="917"/>
      <c r="AR119" s="917"/>
      <c r="AS119" s="917"/>
      <c r="AT119" s="918"/>
      <c r="AU119" s="923"/>
      <c r="AV119" s="924"/>
      <c r="AW119" s="924"/>
      <c r="AX119" s="924"/>
      <c r="AY119" s="924"/>
      <c r="AZ119" s="241" t="s">
        <v>190</v>
      </c>
      <c r="BA119" s="241"/>
      <c r="BB119" s="241"/>
      <c r="BC119" s="241"/>
      <c r="BD119" s="241"/>
      <c r="BE119" s="241"/>
      <c r="BF119" s="241"/>
      <c r="BG119" s="241"/>
      <c r="BH119" s="241"/>
      <c r="BI119" s="241"/>
      <c r="BJ119" s="241"/>
      <c r="BK119" s="241"/>
      <c r="BL119" s="241"/>
      <c r="BM119" s="241"/>
      <c r="BN119" s="241"/>
      <c r="BO119" s="990" t="s">
        <v>473</v>
      </c>
      <c r="BP119" s="1018"/>
      <c r="BQ119" s="1012">
        <v>46382865</v>
      </c>
      <c r="BR119" s="1013"/>
      <c r="BS119" s="1013"/>
      <c r="BT119" s="1013"/>
      <c r="BU119" s="1013"/>
      <c r="BV119" s="1013">
        <v>47230966</v>
      </c>
      <c r="BW119" s="1013"/>
      <c r="BX119" s="1013"/>
      <c r="BY119" s="1013"/>
      <c r="BZ119" s="1013"/>
      <c r="CA119" s="1013">
        <v>45793158</v>
      </c>
      <c r="CB119" s="1013"/>
      <c r="CC119" s="1013"/>
      <c r="CD119" s="1013"/>
      <c r="CE119" s="1013"/>
      <c r="CF119" s="1014"/>
      <c r="CG119" s="1015"/>
      <c r="CH119" s="1015"/>
      <c r="CI119" s="1015"/>
      <c r="CJ119" s="1016"/>
      <c r="CK119" s="963"/>
      <c r="CL119" s="964"/>
      <c r="CM119" s="986" t="s">
        <v>474</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130</v>
      </c>
      <c r="DH119" s="999"/>
      <c r="DI119" s="999"/>
      <c r="DJ119" s="999"/>
      <c r="DK119" s="1000"/>
      <c r="DL119" s="998" t="s">
        <v>467</v>
      </c>
      <c r="DM119" s="999"/>
      <c r="DN119" s="999"/>
      <c r="DO119" s="999"/>
      <c r="DP119" s="1000"/>
      <c r="DQ119" s="998" t="s">
        <v>467</v>
      </c>
      <c r="DR119" s="999"/>
      <c r="DS119" s="999"/>
      <c r="DT119" s="999"/>
      <c r="DU119" s="1000"/>
      <c r="DV119" s="1001" t="s">
        <v>475</v>
      </c>
      <c r="DW119" s="1002"/>
      <c r="DX119" s="1002"/>
      <c r="DY119" s="1002"/>
      <c r="DZ119" s="1003"/>
    </row>
    <row r="120" spans="1:130" s="220" customFormat="1" ht="26.25" customHeight="1" x14ac:dyDescent="0.2">
      <c r="A120" s="1070"/>
      <c r="B120" s="962"/>
      <c r="C120" s="935" t="s">
        <v>444</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467</v>
      </c>
      <c r="AB120" s="972"/>
      <c r="AC120" s="972"/>
      <c r="AD120" s="972"/>
      <c r="AE120" s="973"/>
      <c r="AF120" s="974" t="s">
        <v>476</v>
      </c>
      <c r="AG120" s="972"/>
      <c r="AH120" s="972"/>
      <c r="AI120" s="972"/>
      <c r="AJ120" s="973"/>
      <c r="AK120" s="974" t="s">
        <v>475</v>
      </c>
      <c r="AL120" s="972"/>
      <c r="AM120" s="972"/>
      <c r="AN120" s="972"/>
      <c r="AO120" s="973"/>
      <c r="AP120" s="975" t="s">
        <v>471</v>
      </c>
      <c r="AQ120" s="976"/>
      <c r="AR120" s="976"/>
      <c r="AS120" s="976"/>
      <c r="AT120" s="977"/>
      <c r="AU120" s="1004" t="s">
        <v>477</v>
      </c>
      <c r="AV120" s="1005"/>
      <c r="AW120" s="1005"/>
      <c r="AX120" s="1005"/>
      <c r="AY120" s="1006"/>
      <c r="AZ120" s="942" t="s">
        <v>478</v>
      </c>
      <c r="BA120" s="910"/>
      <c r="BB120" s="910"/>
      <c r="BC120" s="910"/>
      <c r="BD120" s="910"/>
      <c r="BE120" s="910"/>
      <c r="BF120" s="910"/>
      <c r="BG120" s="910"/>
      <c r="BH120" s="910"/>
      <c r="BI120" s="910"/>
      <c r="BJ120" s="910"/>
      <c r="BK120" s="910"/>
      <c r="BL120" s="910"/>
      <c r="BM120" s="910"/>
      <c r="BN120" s="910"/>
      <c r="BO120" s="910"/>
      <c r="BP120" s="911"/>
      <c r="BQ120" s="943">
        <v>5891871</v>
      </c>
      <c r="BR120" s="944"/>
      <c r="BS120" s="944"/>
      <c r="BT120" s="944"/>
      <c r="BU120" s="944"/>
      <c r="BV120" s="944">
        <v>5988958</v>
      </c>
      <c r="BW120" s="944"/>
      <c r="BX120" s="944"/>
      <c r="BY120" s="944"/>
      <c r="BZ120" s="944"/>
      <c r="CA120" s="944">
        <v>6310826</v>
      </c>
      <c r="CB120" s="944"/>
      <c r="CC120" s="944"/>
      <c r="CD120" s="944"/>
      <c r="CE120" s="944"/>
      <c r="CF120" s="957">
        <v>33.6</v>
      </c>
      <c r="CG120" s="958"/>
      <c r="CH120" s="958"/>
      <c r="CI120" s="958"/>
      <c r="CJ120" s="958"/>
      <c r="CK120" s="1019" t="s">
        <v>479</v>
      </c>
      <c r="CL120" s="1020"/>
      <c r="CM120" s="1020"/>
      <c r="CN120" s="1020"/>
      <c r="CO120" s="1021"/>
      <c r="CP120" s="1027" t="s">
        <v>480</v>
      </c>
      <c r="CQ120" s="1028"/>
      <c r="CR120" s="1028"/>
      <c r="CS120" s="1028"/>
      <c r="CT120" s="1028"/>
      <c r="CU120" s="1028"/>
      <c r="CV120" s="1028"/>
      <c r="CW120" s="1028"/>
      <c r="CX120" s="1028"/>
      <c r="CY120" s="1028"/>
      <c r="CZ120" s="1028"/>
      <c r="DA120" s="1028"/>
      <c r="DB120" s="1028"/>
      <c r="DC120" s="1028"/>
      <c r="DD120" s="1028"/>
      <c r="DE120" s="1028"/>
      <c r="DF120" s="1029"/>
      <c r="DG120" s="943">
        <v>3008374</v>
      </c>
      <c r="DH120" s="944"/>
      <c r="DI120" s="944"/>
      <c r="DJ120" s="944"/>
      <c r="DK120" s="944"/>
      <c r="DL120" s="944">
        <v>2754242</v>
      </c>
      <c r="DM120" s="944"/>
      <c r="DN120" s="944"/>
      <c r="DO120" s="944"/>
      <c r="DP120" s="944"/>
      <c r="DQ120" s="944">
        <v>2202446</v>
      </c>
      <c r="DR120" s="944"/>
      <c r="DS120" s="944"/>
      <c r="DT120" s="944"/>
      <c r="DU120" s="944"/>
      <c r="DV120" s="945">
        <v>11.7</v>
      </c>
      <c r="DW120" s="945"/>
      <c r="DX120" s="945"/>
      <c r="DY120" s="945"/>
      <c r="DZ120" s="946"/>
    </row>
    <row r="121" spans="1:130" s="220" customFormat="1" ht="26.25" customHeight="1" x14ac:dyDescent="0.2">
      <c r="A121" s="1070"/>
      <c r="B121" s="962"/>
      <c r="C121" s="987" t="s">
        <v>481</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468</v>
      </c>
      <c r="AB121" s="972"/>
      <c r="AC121" s="972"/>
      <c r="AD121" s="972"/>
      <c r="AE121" s="973"/>
      <c r="AF121" s="974" t="s">
        <v>470</v>
      </c>
      <c r="AG121" s="972"/>
      <c r="AH121" s="972"/>
      <c r="AI121" s="972"/>
      <c r="AJ121" s="973"/>
      <c r="AK121" s="974" t="s">
        <v>482</v>
      </c>
      <c r="AL121" s="972"/>
      <c r="AM121" s="972"/>
      <c r="AN121" s="972"/>
      <c r="AO121" s="973"/>
      <c r="AP121" s="975" t="s">
        <v>467</v>
      </c>
      <c r="AQ121" s="976"/>
      <c r="AR121" s="976"/>
      <c r="AS121" s="976"/>
      <c r="AT121" s="977"/>
      <c r="AU121" s="1007"/>
      <c r="AV121" s="1008"/>
      <c r="AW121" s="1008"/>
      <c r="AX121" s="1008"/>
      <c r="AY121" s="1009"/>
      <c r="AZ121" s="935" t="s">
        <v>483</v>
      </c>
      <c r="BA121" s="936"/>
      <c r="BB121" s="936"/>
      <c r="BC121" s="936"/>
      <c r="BD121" s="936"/>
      <c r="BE121" s="936"/>
      <c r="BF121" s="936"/>
      <c r="BG121" s="936"/>
      <c r="BH121" s="936"/>
      <c r="BI121" s="936"/>
      <c r="BJ121" s="936"/>
      <c r="BK121" s="936"/>
      <c r="BL121" s="936"/>
      <c r="BM121" s="936"/>
      <c r="BN121" s="936"/>
      <c r="BO121" s="936"/>
      <c r="BP121" s="937"/>
      <c r="BQ121" s="938">
        <v>6242714</v>
      </c>
      <c r="BR121" s="939"/>
      <c r="BS121" s="939"/>
      <c r="BT121" s="939"/>
      <c r="BU121" s="939"/>
      <c r="BV121" s="939">
        <v>5414404</v>
      </c>
      <c r="BW121" s="939"/>
      <c r="BX121" s="939"/>
      <c r="BY121" s="939"/>
      <c r="BZ121" s="939"/>
      <c r="CA121" s="939">
        <v>5892406</v>
      </c>
      <c r="CB121" s="939"/>
      <c r="CC121" s="939"/>
      <c r="CD121" s="939"/>
      <c r="CE121" s="939"/>
      <c r="CF121" s="933">
        <v>31.4</v>
      </c>
      <c r="CG121" s="934"/>
      <c r="CH121" s="934"/>
      <c r="CI121" s="934"/>
      <c r="CJ121" s="934"/>
      <c r="CK121" s="1022"/>
      <c r="CL121" s="1023"/>
      <c r="CM121" s="1023"/>
      <c r="CN121" s="1023"/>
      <c r="CO121" s="1024"/>
      <c r="CP121" s="1032" t="s">
        <v>484</v>
      </c>
      <c r="CQ121" s="1033"/>
      <c r="CR121" s="1033"/>
      <c r="CS121" s="1033"/>
      <c r="CT121" s="1033"/>
      <c r="CU121" s="1033"/>
      <c r="CV121" s="1033"/>
      <c r="CW121" s="1033"/>
      <c r="CX121" s="1033"/>
      <c r="CY121" s="1033"/>
      <c r="CZ121" s="1033"/>
      <c r="DA121" s="1033"/>
      <c r="DB121" s="1033"/>
      <c r="DC121" s="1033"/>
      <c r="DD121" s="1033"/>
      <c r="DE121" s="1033"/>
      <c r="DF121" s="1034"/>
      <c r="DG121" s="938" t="s">
        <v>130</v>
      </c>
      <c r="DH121" s="939"/>
      <c r="DI121" s="939"/>
      <c r="DJ121" s="939"/>
      <c r="DK121" s="939"/>
      <c r="DL121" s="939" t="s">
        <v>467</v>
      </c>
      <c r="DM121" s="939"/>
      <c r="DN121" s="939"/>
      <c r="DO121" s="939"/>
      <c r="DP121" s="939"/>
      <c r="DQ121" s="939" t="s">
        <v>475</v>
      </c>
      <c r="DR121" s="939"/>
      <c r="DS121" s="939"/>
      <c r="DT121" s="939"/>
      <c r="DU121" s="939"/>
      <c r="DV121" s="940" t="s">
        <v>130</v>
      </c>
      <c r="DW121" s="940"/>
      <c r="DX121" s="940"/>
      <c r="DY121" s="940"/>
      <c r="DZ121" s="941"/>
    </row>
    <row r="122" spans="1:130" s="220" customFormat="1" ht="26.25" customHeight="1" x14ac:dyDescent="0.2">
      <c r="A122" s="1070"/>
      <c r="B122" s="962"/>
      <c r="C122" s="935" t="s">
        <v>456</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476</v>
      </c>
      <c r="AB122" s="972"/>
      <c r="AC122" s="972"/>
      <c r="AD122" s="972"/>
      <c r="AE122" s="973"/>
      <c r="AF122" s="974" t="s">
        <v>396</v>
      </c>
      <c r="AG122" s="972"/>
      <c r="AH122" s="972"/>
      <c r="AI122" s="972"/>
      <c r="AJ122" s="973"/>
      <c r="AK122" s="974" t="s">
        <v>472</v>
      </c>
      <c r="AL122" s="972"/>
      <c r="AM122" s="972"/>
      <c r="AN122" s="972"/>
      <c r="AO122" s="973"/>
      <c r="AP122" s="975" t="s">
        <v>130</v>
      </c>
      <c r="AQ122" s="976"/>
      <c r="AR122" s="976"/>
      <c r="AS122" s="976"/>
      <c r="AT122" s="977"/>
      <c r="AU122" s="1007"/>
      <c r="AV122" s="1008"/>
      <c r="AW122" s="1008"/>
      <c r="AX122" s="1008"/>
      <c r="AY122" s="1009"/>
      <c r="AZ122" s="986" t="s">
        <v>485</v>
      </c>
      <c r="BA122" s="978"/>
      <c r="BB122" s="978"/>
      <c r="BC122" s="978"/>
      <c r="BD122" s="978"/>
      <c r="BE122" s="978"/>
      <c r="BF122" s="978"/>
      <c r="BG122" s="978"/>
      <c r="BH122" s="978"/>
      <c r="BI122" s="978"/>
      <c r="BJ122" s="978"/>
      <c r="BK122" s="978"/>
      <c r="BL122" s="978"/>
      <c r="BM122" s="978"/>
      <c r="BN122" s="978"/>
      <c r="BO122" s="978"/>
      <c r="BP122" s="979"/>
      <c r="BQ122" s="1012">
        <v>28498851</v>
      </c>
      <c r="BR122" s="1013"/>
      <c r="BS122" s="1013"/>
      <c r="BT122" s="1013"/>
      <c r="BU122" s="1013"/>
      <c r="BV122" s="1013">
        <v>28770173</v>
      </c>
      <c r="BW122" s="1013"/>
      <c r="BX122" s="1013"/>
      <c r="BY122" s="1013"/>
      <c r="BZ122" s="1013"/>
      <c r="CA122" s="1013">
        <v>27539382</v>
      </c>
      <c r="CB122" s="1013"/>
      <c r="CC122" s="1013"/>
      <c r="CD122" s="1013"/>
      <c r="CE122" s="1013"/>
      <c r="CF122" s="1030">
        <v>146.6</v>
      </c>
      <c r="CG122" s="1031"/>
      <c r="CH122" s="1031"/>
      <c r="CI122" s="1031"/>
      <c r="CJ122" s="1031"/>
      <c r="CK122" s="1022"/>
      <c r="CL122" s="1023"/>
      <c r="CM122" s="1023"/>
      <c r="CN122" s="1023"/>
      <c r="CO122" s="1024"/>
      <c r="CP122" s="1032" t="s">
        <v>486</v>
      </c>
      <c r="CQ122" s="1033"/>
      <c r="CR122" s="1033"/>
      <c r="CS122" s="1033"/>
      <c r="CT122" s="1033"/>
      <c r="CU122" s="1033"/>
      <c r="CV122" s="1033"/>
      <c r="CW122" s="1033"/>
      <c r="CX122" s="1033"/>
      <c r="CY122" s="1033"/>
      <c r="CZ122" s="1033"/>
      <c r="DA122" s="1033"/>
      <c r="DB122" s="1033"/>
      <c r="DC122" s="1033"/>
      <c r="DD122" s="1033"/>
      <c r="DE122" s="1033"/>
      <c r="DF122" s="1034"/>
      <c r="DG122" s="938" t="s">
        <v>130</v>
      </c>
      <c r="DH122" s="939"/>
      <c r="DI122" s="939"/>
      <c r="DJ122" s="939"/>
      <c r="DK122" s="939"/>
      <c r="DL122" s="939" t="s">
        <v>467</v>
      </c>
      <c r="DM122" s="939"/>
      <c r="DN122" s="939"/>
      <c r="DO122" s="939"/>
      <c r="DP122" s="939"/>
      <c r="DQ122" s="939" t="s">
        <v>467</v>
      </c>
      <c r="DR122" s="939"/>
      <c r="DS122" s="939"/>
      <c r="DT122" s="939"/>
      <c r="DU122" s="939"/>
      <c r="DV122" s="940" t="s">
        <v>467</v>
      </c>
      <c r="DW122" s="940"/>
      <c r="DX122" s="940"/>
      <c r="DY122" s="940"/>
      <c r="DZ122" s="941"/>
    </row>
    <row r="123" spans="1:130" s="220" customFormat="1" ht="26.25" customHeight="1" x14ac:dyDescent="0.2">
      <c r="A123" s="1070"/>
      <c r="B123" s="962"/>
      <c r="C123" s="935" t="s">
        <v>462</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396</v>
      </c>
      <c r="AB123" s="972"/>
      <c r="AC123" s="972"/>
      <c r="AD123" s="972"/>
      <c r="AE123" s="973"/>
      <c r="AF123" s="974" t="s">
        <v>396</v>
      </c>
      <c r="AG123" s="972"/>
      <c r="AH123" s="972"/>
      <c r="AI123" s="972"/>
      <c r="AJ123" s="973"/>
      <c r="AK123" s="974" t="s">
        <v>487</v>
      </c>
      <c r="AL123" s="972"/>
      <c r="AM123" s="972"/>
      <c r="AN123" s="972"/>
      <c r="AO123" s="973"/>
      <c r="AP123" s="975" t="s">
        <v>472</v>
      </c>
      <c r="AQ123" s="976"/>
      <c r="AR123" s="976"/>
      <c r="AS123" s="976"/>
      <c r="AT123" s="977"/>
      <c r="AU123" s="1010"/>
      <c r="AV123" s="1011"/>
      <c r="AW123" s="1011"/>
      <c r="AX123" s="1011"/>
      <c r="AY123" s="1011"/>
      <c r="AZ123" s="241" t="s">
        <v>190</v>
      </c>
      <c r="BA123" s="241"/>
      <c r="BB123" s="241"/>
      <c r="BC123" s="241"/>
      <c r="BD123" s="241"/>
      <c r="BE123" s="241"/>
      <c r="BF123" s="241"/>
      <c r="BG123" s="241"/>
      <c r="BH123" s="241"/>
      <c r="BI123" s="241"/>
      <c r="BJ123" s="241"/>
      <c r="BK123" s="241"/>
      <c r="BL123" s="241"/>
      <c r="BM123" s="241"/>
      <c r="BN123" s="241"/>
      <c r="BO123" s="990" t="s">
        <v>488</v>
      </c>
      <c r="BP123" s="1018"/>
      <c r="BQ123" s="1076">
        <v>40633436</v>
      </c>
      <c r="BR123" s="1077"/>
      <c r="BS123" s="1077"/>
      <c r="BT123" s="1077"/>
      <c r="BU123" s="1077"/>
      <c r="BV123" s="1077">
        <v>40173535</v>
      </c>
      <c r="BW123" s="1077"/>
      <c r="BX123" s="1077"/>
      <c r="BY123" s="1077"/>
      <c r="BZ123" s="1077"/>
      <c r="CA123" s="1077">
        <v>39742614</v>
      </c>
      <c r="CB123" s="1077"/>
      <c r="CC123" s="1077"/>
      <c r="CD123" s="1077"/>
      <c r="CE123" s="1077"/>
      <c r="CF123" s="1014"/>
      <c r="CG123" s="1015"/>
      <c r="CH123" s="1015"/>
      <c r="CI123" s="1015"/>
      <c r="CJ123" s="1016"/>
      <c r="CK123" s="1022"/>
      <c r="CL123" s="1023"/>
      <c r="CM123" s="1023"/>
      <c r="CN123" s="1023"/>
      <c r="CO123" s="1024"/>
      <c r="CP123" s="1032" t="s">
        <v>489</v>
      </c>
      <c r="CQ123" s="1033"/>
      <c r="CR123" s="1033"/>
      <c r="CS123" s="1033"/>
      <c r="CT123" s="1033"/>
      <c r="CU123" s="1033"/>
      <c r="CV123" s="1033"/>
      <c r="CW123" s="1033"/>
      <c r="CX123" s="1033"/>
      <c r="CY123" s="1033"/>
      <c r="CZ123" s="1033"/>
      <c r="DA123" s="1033"/>
      <c r="DB123" s="1033"/>
      <c r="DC123" s="1033"/>
      <c r="DD123" s="1033"/>
      <c r="DE123" s="1033"/>
      <c r="DF123" s="1034"/>
      <c r="DG123" s="971" t="s">
        <v>470</v>
      </c>
      <c r="DH123" s="972"/>
      <c r="DI123" s="972"/>
      <c r="DJ123" s="972"/>
      <c r="DK123" s="973"/>
      <c r="DL123" s="974" t="s">
        <v>467</v>
      </c>
      <c r="DM123" s="972"/>
      <c r="DN123" s="972"/>
      <c r="DO123" s="972"/>
      <c r="DP123" s="973"/>
      <c r="DQ123" s="974" t="s">
        <v>467</v>
      </c>
      <c r="DR123" s="972"/>
      <c r="DS123" s="972"/>
      <c r="DT123" s="972"/>
      <c r="DU123" s="973"/>
      <c r="DV123" s="975" t="s">
        <v>467</v>
      </c>
      <c r="DW123" s="976"/>
      <c r="DX123" s="976"/>
      <c r="DY123" s="976"/>
      <c r="DZ123" s="977"/>
    </row>
    <row r="124" spans="1:130" s="220" customFormat="1" ht="26.25" customHeight="1" thickBot="1" x14ac:dyDescent="0.25">
      <c r="A124" s="1070"/>
      <c r="B124" s="962"/>
      <c r="C124" s="935" t="s">
        <v>465</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472</v>
      </c>
      <c r="AB124" s="972"/>
      <c r="AC124" s="972"/>
      <c r="AD124" s="972"/>
      <c r="AE124" s="973"/>
      <c r="AF124" s="974" t="s">
        <v>396</v>
      </c>
      <c r="AG124" s="972"/>
      <c r="AH124" s="972"/>
      <c r="AI124" s="972"/>
      <c r="AJ124" s="973"/>
      <c r="AK124" s="974" t="s">
        <v>490</v>
      </c>
      <c r="AL124" s="972"/>
      <c r="AM124" s="972"/>
      <c r="AN124" s="972"/>
      <c r="AO124" s="973"/>
      <c r="AP124" s="975" t="s">
        <v>396</v>
      </c>
      <c r="AQ124" s="976"/>
      <c r="AR124" s="976"/>
      <c r="AS124" s="976"/>
      <c r="AT124" s="977"/>
      <c r="AU124" s="1072" t="s">
        <v>491</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32.1</v>
      </c>
      <c r="BR124" s="1040"/>
      <c r="BS124" s="1040"/>
      <c r="BT124" s="1040"/>
      <c r="BU124" s="1040"/>
      <c r="BV124" s="1040">
        <v>36.799999999999997</v>
      </c>
      <c r="BW124" s="1040"/>
      <c r="BX124" s="1040"/>
      <c r="BY124" s="1040"/>
      <c r="BZ124" s="1040"/>
      <c r="CA124" s="1040">
        <v>32.200000000000003</v>
      </c>
      <c r="CB124" s="1040"/>
      <c r="CC124" s="1040"/>
      <c r="CD124" s="1040"/>
      <c r="CE124" s="1040"/>
      <c r="CF124" s="1041"/>
      <c r="CG124" s="1042"/>
      <c r="CH124" s="1042"/>
      <c r="CI124" s="1042"/>
      <c r="CJ124" s="1043"/>
      <c r="CK124" s="1025"/>
      <c r="CL124" s="1025"/>
      <c r="CM124" s="1025"/>
      <c r="CN124" s="1025"/>
      <c r="CO124" s="1026"/>
      <c r="CP124" s="1032" t="s">
        <v>492</v>
      </c>
      <c r="CQ124" s="1033"/>
      <c r="CR124" s="1033"/>
      <c r="CS124" s="1033"/>
      <c r="CT124" s="1033"/>
      <c r="CU124" s="1033"/>
      <c r="CV124" s="1033"/>
      <c r="CW124" s="1033"/>
      <c r="CX124" s="1033"/>
      <c r="CY124" s="1033"/>
      <c r="CZ124" s="1033"/>
      <c r="DA124" s="1033"/>
      <c r="DB124" s="1033"/>
      <c r="DC124" s="1033"/>
      <c r="DD124" s="1033"/>
      <c r="DE124" s="1033"/>
      <c r="DF124" s="1034"/>
      <c r="DG124" s="1017" t="s">
        <v>493</v>
      </c>
      <c r="DH124" s="999"/>
      <c r="DI124" s="999"/>
      <c r="DJ124" s="999"/>
      <c r="DK124" s="1000"/>
      <c r="DL124" s="998" t="s">
        <v>130</v>
      </c>
      <c r="DM124" s="999"/>
      <c r="DN124" s="999"/>
      <c r="DO124" s="999"/>
      <c r="DP124" s="1000"/>
      <c r="DQ124" s="998" t="s">
        <v>494</v>
      </c>
      <c r="DR124" s="999"/>
      <c r="DS124" s="999"/>
      <c r="DT124" s="999"/>
      <c r="DU124" s="1000"/>
      <c r="DV124" s="1001" t="s">
        <v>467</v>
      </c>
      <c r="DW124" s="1002"/>
      <c r="DX124" s="1002"/>
      <c r="DY124" s="1002"/>
      <c r="DZ124" s="1003"/>
    </row>
    <row r="125" spans="1:130" s="220" customFormat="1" ht="26.25" customHeight="1" x14ac:dyDescent="0.2">
      <c r="A125" s="1070"/>
      <c r="B125" s="962"/>
      <c r="C125" s="935" t="s">
        <v>469</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467</v>
      </c>
      <c r="AB125" s="972"/>
      <c r="AC125" s="972"/>
      <c r="AD125" s="972"/>
      <c r="AE125" s="973"/>
      <c r="AF125" s="974" t="s">
        <v>494</v>
      </c>
      <c r="AG125" s="972"/>
      <c r="AH125" s="972"/>
      <c r="AI125" s="972"/>
      <c r="AJ125" s="973"/>
      <c r="AK125" s="974" t="s">
        <v>468</v>
      </c>
      <c r="AL125" s="972"/>
      <c r="AM125" s="972"/>
      <c r="AN125" s="972"/>
      <c r="AO125" s="973"/>
      <c r="AP125" s="975" t="s">
        <v>467</v>
      </c>
      <c r="AQ125" s="976"/>
      <c r="AR125" s="976"/>
      <c r="AS125" s="976"/>
      <c r="AT125" s="977"/>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1035" t="s">
        <v>495</v>
      </c>
      <c r="CL125" s="1020"/>
      <c r="CM125" s="1020"/>
      <c r="CN125" s="1020"/>
      <c r="CO125" s="1021"/>
      <c r="CP125" s="942" t="s">
        <v>496</v>
      </c>
      <c r="CQ125" s="910"/>
      <c r="CR125" s="910"/>
      <c r="CS125" s="910"/>
      <c r="CT125" s="910"/>
      <c r="CU125" s="910"/>
      <c r="CV125" s="910"/>
      <c r="CW125" s="910"/>
      <c r="CX125" s="910"/>
      <c r="CY125" s="910"/>
      <c r="CZ125" s="910"/>
      <c r="DA125" s="910"/>
      <c r="DB125" s="910"/>
      <c r="DC125" s="910"/>
      <c r="DD125" s="910"/>
      <c r="DE125" s="910"/>
      <c r="DF125" s="911"/>
      <c r="DG125" s="943" t="s">
        <v>468</v>
      </c>
      <c r="DH125" s="944"/>
      <c r="DI125" s="944"/>
      <c r="DJ125" s="944"/>
      <c r="DK125" s="944"/>
      <c r="DL125" s="944" t="s">
        <v>493</v>
      </c>
      <c r="DM125" s="944"/>
      <c r="DN125" s="944"/>
      <c r="DO125" s="944"/>
      <c r="DP125" s="944"/>
      <c r="DQ125" s="944" t="s">
        <v>472</v>
      </c>
      <c r="DR125" s="944"/>
      <c r="DS125" s="944"/>
      <c r="DT125" s="944"/>
      <c r="DU125" s="944"/>
      <c r="DV125" s="945" t="s">
        <v>467</v>
      </c>
      <c r="DW125" s="945"/>
      <c r="DX125" s="945"/>
      <c r="DY125" s="945"/>
      <c r="DZ125" s="946"/>
    </row>
    <row r="126" spans="1:130" s="220" customFormat="1" ht="26.25" customHeight="1" thickBot="1" x14ac:dyDescent="0.25">
      <c r="A126" s="1070"/>
      <c r="B126" s="962"/>
      <c r="C126" s="935" t="s">
        <v>474</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494</v>
      </c>
      <c r="AB126" s="972"/>
      <c r="AC126" s="972"/>
      <c r="AD126" s="972"/>
      <c r="AE126" s="973"/>
      <c r="AF126" s="974" t="s">
        <v>467</v>
      </c>
      <c r="AG126" s="972"/>
      <c r="AH126" s="972"/>
      <c r="AI126" s="972"/>
      <c r="AJ126" s="973"/>
      <c r="AK126" s="974" t="s">
        <v>467</v>
      </c>
      <c r="AL126" s="972"/>
      <c r="AM126" s="972"/>
      <c r="AN126" s="972"/>
      <c r="AO126" s="973"/>
      <c r="AP126" s="975" t="s">
        <v>494</v>
      </c>
      <c r="AQ126" s="976"/>
      <c r="AR126" s="976"/>
      <c r="AS126" s="976"/>
      <c r="AT126" s="977"/>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1036"/>
      <c r="CL126" s="1023"/>
      <c r="CM126" s="1023"/>
      <c r="CN126" s="1023"/>
      <c r="CO126" s="1024"/>
      <c r="CP126" s="935" t="s">
        <v>497</v>
      </c>
      <c r="CQ126" s="936"/>
      <c r="CR126" s="936"/>
      <c r="CS126" s="936"/>
      <c r="CT126" s="936"/>
      <c r="CU126" s="936"/>
      <c r="CV126" s="936"/>
      <c r="CW126" s="936"/>
      <c r="CX126" s="936"/>
      <c r="CY126" s="936"/>
      <c r="CZ126" s="936"/>
      <c r="DA126" s="936"/>
      <c r="DB126" s="936"/>
      <c r="DC126" s="936"/>
      <c r="DD126" s="936"/>
      <c r="DE126" s="936"/>
      <c r="DF126" s="937"/>
      <c r="DG126" s="938" t="s">
        <v>467</v>
      </c>
      <c r="DH126" s="939"/>
      <c r="DI126" s="939"/>
      <c r="DJ126" s="939"/>
      <c r="DK126" s="939"/>
      <c r="DL126" s="939" t="s">
        <v>468</v>
      </c>
      <c r="DM126" s="939"/>
      <c r="DN126" s="939"/>
      <c r="DO126" s="939"/>
      <c r="DP126" s="939"/>
      <c r="DQ126" s="939" t="s">
        <v>470</v>
      </c>
      <c r="DR126" s="939"/>
      <c r="DS126" s="939"/>
      <c r="DT126" s="939"/>
      <c r="DU126" s="939"/>
      <c r="DV126" s="940" t="s">
        <v>468</v>
      </c>
      <c r="DW126" s="940"/>
      <c r="DX126" s="940"/>
      <c r="DY126" s="940"/>
      <c r="DZ126" s="941"/>
    </row>
    <row r="127" spans="1:130" s="220" customFormat="1" ht="26.25" customHeight="1" x14ac:dyDescent="0.2">
      <c r="A127" s="1071"/>
      <c r="B127" s="964"/>
      <c r="C127" s="986" t="s">
        <v>498</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1090</v>
      </c>
      <c r="AB127" s="972"/>
      <c r="AC127" s="972"/>
      <c r="AD127" s="972"/>
      <c r="AE127" s="973"/>
      <c r="AF127" s="974">
        <v>976</v>
      </c>
      <c r="AG127" s="972"/>
      <c r="AH127" s="972"/>
      <c r="AI127" s="972"/>
      <c r="AJ127" s="973"/>
      <c r="AK127" s="974">
        <v>859</v>
      </c>
      <c r="AL127" s="972"/>
      <c r="AM127" s="972"/>
      <c r="AN127" s="972"/>
      <c r="AO127" s="973"/>
      <c r="AP127" s="975">
        <v>0</v>
      </c>
      <c r="AQ127" s="976"/>
      <c r="AR127" s="976"/>
      <c r="AS127" s="976"/>
      <c r="AT127" s="977"/>
      <c r="AU127" s="222"/>
      <c r="AV127" s="222"/>
      <c r="AW127" s="222"/>
      <c r="AX127" s="1044" t="s">
        <v>499</v>
      </c>
      <c r="AY127" s="1045"/>
      <c r="AZ127" s="1045"/>
      <c r="BA127" s="1045"/>
      <c r="BB127" s="1045"/>
      <c r="BC127" s="1045"/>
      <c r="BD127" s="1045"/>
      <c r="BE127" s="1046"/>
      <c r="BF127" s="1047" t="s">
        <v>500</v>
      </c>
      <c r="BG127" s="1045"/>
      <c r="BH127" s="1045"/>
      <c r="BI127" s="1045"/>
      <c r="BJ127" s="1045"/>
      <c r="BK127" s="1045"/>
      <c r="BL127" s="1046"/>
      <c r="BM127" s="1047" t="s">
        <v>501</v>
      </c>
      <c r="BN127" s="1045"/>
      <c r="BO127" s="1045"/>
      <c r="BP127" s="1045"/>
      <c r="BQ127" s="1045"/>
      <c r="BR127" s="1045"/>
      <c r="BS127" s="1046"/>
      <c r="BT127" s="1047" t="s">
        <v>502</v>
      </c>
      <c r="BU127" s="1045"/>
      <c r="BV127" s="1045"/>
      <c r="BW127" s="1045"/>
      <c r="BX127" s="1045"/>
      <c r="BY127" s="1045"/>
      <c r="BZ127" s="1068"/>
      <c r="CA127" s="222"/>
      <c r="CB127" s="222"/>
      <c r="CC127" s="222"/>
      <c r="CD127" s="245"/>
      <c r="CE127" s="245"/>
      <c r="CF127" s="245"/>
      <c r="CG127" s="222"/>
      <c r="CH127" s="222"/>
      <c r="CI127" s="222"/>
      <c r="CJ127" s="244"/>
      <c r="CK127" s="1036"/>
      <c r="CL127" s="1023"/>
      <c r="CM127" s="1023"/>
      <c r="CN127" s="1023"/>
      <c r="CO127" s="1024"/>
      <c r="CP127" s="935" t="s">
        <v>503</v>
      </c>
      <c r="CQ127" s="936"/>
      <c r="CR127" s="936"/>
      <c r="CS127" s="936"/>
      <c r="CT127" s="936"/>
      <c r="CU127" s="936"/>
      <c r="CV127" s="936"/>
      <c r="CW127" s="936"/>
      <c r="CX127" s="936"/>
      <c r="CY127" s="936"/>
      <c r="CZ127" s="936"/>
      <c r="DA127" s="936"/>
      <c r="DB127" s="936"/>
      <c r="DC127" s="936"/>
      <c r="DD127" s="936"/>
      <c r="DE127" s="936"/>
      <c r="DF127" s="937"/>
      <c r="DG127" s="938" t="s">
        <v>396</v>
      </c>
      <c r="DH127" s="939"/>
      <c r="DI127" s="939"/>
      <c r="DJ127" s="939"/>
      <c r="DK127" s="939"/>
      <c r="DL127" s="939" t="s">
        <v>494</v>
      </c>
      <c r="DM127" s="939"/>
      <c r="DN127" s="939"/>
      <c r="DO127" s="939"/>
      <c r="DP127" s="939"/>
      <c r="DQ127" s="939" t="s">
        <v>467</v>
      </c>
      <c r="DR127" s="939"/>
      <c r="DS127" s="939"/>
      <c r="DT127" s="939"/>
      <c r="DU127" s="939"/>
      <c r="DV127" s="940" t="s">
        <v>467</v>
      </c>
      <c r="DW127" s="940"/>
      <c r="DX127" s="940"/>
      <c r="DY127" s="940"/>
      <c r="DZ127" s="941"/>
    </row>
    <row r="128" spans="1:130" s="220" customFormat="1" ht="26.25" customHeight="1" thickBot="1" x14ac:dyDescent="0.25">
      <c r="A128" s="1054" t="s">
        <v>504</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505</v>
      </c>
      <c r="X128" s="1056"/>
      <c r="Y128" s="1056"/>
      <c r="Z128" s="1057"/>
      <c r="AA128" s="1058">
        <v>776834</v>
      </c>
      <c r="AB128" s="1059"/>
      <c r="AC128" s="1059"/>
      <c r="AD128" s="1059"/>
      <c r="AE128" s="1060"/>
      <c r="AF128" s="1061">
        <v>899039</v>
      </c>
      <c r="AG128" s="1059"/>
      <c r="AH128" s="1059"/>
      <c r="AI128" s="1059"/>
      <c r="AJ128" s="1060"/>
      <c r="AK128" s="1061">
        <v>756439</v>
      </c>
      <c r="AL128" s="1059"/>
      <c r="AM128" s="1059"/>
      <c r="AN128" s="1059"/>
      <c r="AO128" s="1060"/>
      <c r="AP128" s="1062"/>
      <c r="AQ128" s="1063"/>
      <c r="AR128" s="1063"/>
      <c r="AS128" s="1063"/>
      <c r="AT128" s="1064"/>
      <c r="AU128" s="222"/>
      <c r="AV128" s="222"/>
      <c r="AW128" s="222"/>
      <c r="AX128" s="909" t="s">
        <v>506</v>
      </c>
      <c r="AY128" s="910"/>
      <c r="AZ128" s="910"/>
      <c r="BA128" s="910"/>
      <c r="BB128" s="910"/>
      <c r="BC128" s="910"/>
      <c r="BD128" s="910"/>
      <c r="BE128" s="911"/>
      <c r="BF128" s="1065" t="s">
        <v>396</v>
      </c>
      <c r="BG128" s="1066"/>
      <c r="BH128" s="1066"/>
      <c r="BI128" s="1066"/>
      <c r="BJ128" s="1066"/>
      <c r="BK128" s="1066"/>
      <c r="BL128" s="1067"/>
      <c r="BM128" s="1065">
        <v>12.39</v>
      </c>
      <c r="BN128" s="1066"/>
      <c r="BO128" s="1066"/>
      <c r="BP128" s="1066"/>
      <c r="BQ128" s="1066"/>
      <c r="BR128" s="1066"/>
      <c r="BS128" s="1067"/>
      <c r="BT128" s="1065">
        <v>20</v>
      </c>
      <c r="BU128" s="1066"/>
      <c r="BV128" s="1066"/>
      <c r="BW128" s="1066"/>
      <c r="BX128" s="1066"/>
      <c r="BY128" s="1066"/>
      <c r="BZ128" s="1089"/>
      <c r="CA128" s="245"/>
      <c r="CB128" s="245"/>
      <c r="CC128" s="245"/>
      <c r="CD128" s="245"/>
      <c r="CE128" s="245"/>
      <c r="CF128" s="245"/>
      <c r="CG128" s="222"/>
      <c r="CH128" s="222"/>
      <c r="CI128" s="222"/>
      <c r="CJ128" s="244"/>
      <c r="CK128" s="1037"/>
      <c r="CL128" s="1038"/>
      <c r="CM128" s="1038"/>
      <c r="CN128" s="1038"/>
      <c r="CO128" s="1039"/>
      <c r="CP128" s="1048" t="s">
        <v>507</v>
      </c>
      <c r="CQ128" s="739"/>
      <c r="CR128" s="739"/>
      <c r="CS128" s="739"/>
      <c r="CT128" s="739"/>
      <c r="CU128" s="739"/>
      <c r="CV128" s="739"/>
      <c r="CW128" s="739"/>
      <c r="CX128" s="739"/>
      <c r="CY128" s="739"/>
      <c r="CZ128" s="739"/>
      <c r="DA128" s="739"/>
      <c r="DB128" s="739"/>
      <c r="DC128" s="739"/>
      <c r="DD128" s="739"/>
      <c r="DE128" s="739"/>
      <c r="DF128" s="1049"/>
      <c r="DG128" s="1050" t="s">
        <v>494</v>
      </c>
      <c r="DH128" s="1051"/>
      <c r="DI128" s="1051"/>
      <c r="DJ128" s="1051"/>
      <c r="DK128" s="1051"/>
      <c r="DL128" s="1051" t="s">
        <v>130</v>
      </c>
      <c r="DM128" s="1051"/>
      <c r="DN128" s="1051"/>
      <c r="DO128" s="1051"/>
      <c r="DP128" s="1051"/>
      <c r="DQ128" s="1051" t="s">
        <v>508</v>
      </c>
      <c r="DR128" s="1051"/>
      <c r="DS128" s="1051"/>
      <c r="DT128" s="1051"/>
      <c r="DU128" s="1051"/>
      <c r="DV128" s="1052" t="s">
        <v>467</v>
      </c>
      <c r="DW128" s="1052"/>
      <c r="DX128" s="1052"/>
      <c r="DY128" s="1052"/>
      <c r="DZ128" s="1053"/>
    </row>
    <row r="129" spans="1:131" s="220" customFormat="1" ht="26.25" customHeight="1" x14ac:dyDescent="0.2">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509</v>
      </c>
      <c r="X129" s="1084"/>
      <c r="Y129" s="1084"/>
      <c r="Z129" s="1085"/>
      <c r="AA129" s="971">
        <v>20184415</v>
      </c>
      <c r="AB129" s="972"/>
      <c r="AC129" s="972"/>
      <c r="AD129" s="972"/>
      <c r="AE129" s="973"/>
      <c r="AF129" s="974">
        <v>21476419</v>
      </c>
      <c r="AG129" s="972"/>
      <c r="AH129" s="972"/>
      <c r="AI129" s="972"/>
      <c r="AJ129" s="973"/>
      <c r="AK129" s="974">
        <v>21109449</v>
      </c>
      <c r="AL129" s="972"/>
      <c r="AM129" s="972"/>
      <c r="AN129" s="972"/>
      <c r="AO129" s="973"/>
      <c r="AP129" s="1086"/>
      <c r="AQ129" s="1087"/>
      <c r="AR129" s="1087"/>
      <c r="AS129" s="1087"/>
      <c r="AT129" s="1088"/>
      <c r="AU129" s="223"/>
      <c r="AV129" s="223"/>
      <c r="AW129" s="223"/>
      <c r="AX129" s="1078" t="s">
        <v>510</v>
      </c>
      <c r="AY129" s="936"/>
      <c r="AZ129" s="936"/>
      <c r="BA129" s="936"/>
      <c r="BB129" s="936"/>
      <c r="BC129" s="936"/>
      <c r="BD129" s="936"/>
      <c r="BE129" s="937"/>
      <c r="BF129" s="1079" t="s">
        <v>467</v>
      </c>
      <c r="BG129" s="1080"/>
      <c r="BH129" s="1080"/>
      <c r="BI129" s="1080"/>
      <c r="BJ129" s="1080"/>
      <c r="BK129" s="1080"/>
      <c r="BL129" s="1081"/>
      <c r="BM129" s="1079">
        <v>17.39</v>
      </c>
      <c r="BN129" s="1080"/>
      <c r="BO129" s="1080"/>
      <c r="BP129" s="1080"/>
      <c r="BQ129" s="1080"/>
      <c r="BR129" s="1080"/>
      <c r="BS129" s="1081"/>
      <c r="BT129" s="1079">
        <v>30</v>
      </c>
      <c r="BU129" s="1080"/>
      <c r="BV129" s="1080"/>
      <c r="BW129" s="1080"/>
      <c r="BX129" s="1080"/>
      <c r="BY129" s="1080"/>
      <c r="BZ129" s="1082"/>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2">
      <c r="A130" s="947" t="s">
        <v>511</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512</v>
      </c>
      <c r="X130" s="1084"/>
      <c r="Y130" s="1084"/>
      <c r="Z130" s="1085"/>
      <c r="AA130" s="971">
        <v>2283676</v>
      </c>
      <c r="AB130" s="972"/>
      <c r="AC130" s="972"/>
      <c r="AD130" s="972"/>
      <c r="AE130" s="973"/>
      <c r="AF130" s="974">
        <v>2335375</v>
      </c>
      <c r="AG130" s="972"/>
      <c r="AH130" s="972"/>
      <c r="AI130" s="972"/>
      <c r="AJ130" s="973"/>
      <c r="AK130" s="974">
        <v>2325503</v>
      </c>
      <c r="AL130" s="972"/>
      <c r="AM130" s="972"/>
      <c r="AN130" s="972"/>
      <c r="AO130" s="973"/>
      <c r="AP130" s="1086"/>
      <c r="AQ130" s="1087"/>
      <c r="AR130" s="1087"/>
      <c r="AS130" s="1087"/>
      <c r="AT130" s="1088"/>
      <c r="AU130" s="223"/>
      <c r="AV130" s="223"/>
      <c r="AW130" s="223"/>
      <c r="AX130" s="1078" t="s">
        <v>513</v>
      </c>
      <c r="AY130" s="936"/>
      <c r="AZ130" s="936"/>
      <c r="BA130" s="936"/>
      <c r="BB130" s="936"/>
      <c r="BC130" s="936"/>
      <c r="BD130" s="936"/>
      <c r="BE130" s="937"/>
      <c r="BF130" s="1114">
        <v>4.9000000000000004</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514</v>
      </c>
      <c r="X131" s="1121"/>
      <c r="Y131" s="1121"/>
      <c r="Z131" s="1122"/>
      <c r="AA131" s="1017">
        <v>17900739</v>
      </c>
      <c r="AB131" s="999"/>
      <c r="AC131" s="999"/>
      <c r="AD131" s="999"/>
      <c r="AE131" s="1000"/>
      <c r="AF131" s="998">
        <v>19141044</v>
      </c>
      <c r="AG131" s="999"/>
      <c r="AH131" s="999"/>
      <c r="AI131" s="999"/>
      <c r="AJ131" s="1000"/>
      <c r="AK131" s="998">
        <v>18783946</v>
      </c>
      <c r="AL131" s="999"/>
      <c r="AM131" s="999"/>
      <c r="AN131" s="999"/>
      <c r="AO131" s="1000"/>
      <c r="AP131" s="1123"/>
      <c r="AQ131" s="1124"/>
      <c r="AR131" s="1124"/>
      <c r="AS131" s="1124"/>
      <c r="AT131" s="1125"/>
      <c r="AU131" s="223"/>
      <c r="AV131" s="223"/>
      <c r="AW131" s="223"/>
      <c r="AX131" s="1096" t="s">
        <v>515</v>
      </c>
      <c r="AY131" s="739"/>
      <c r="AZ131" s="739"/>
      <c r="BA131" s="739"/>
      <c r="BB131" s="739"/>
      <c r="BC131" s="739"/>
      <c r="BD131" s="739"/>
      <c r="BE131" s="1049"/>
      <c r="BF131" s="1097">
        <v>32.200000000000003</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2">
      <c r="A132" s="1103" t="s">
        <v>516</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517</v>
      </c>
      <c r="W132" s="1107"/>
      <c r="X132" s="1107"/>
      <c r="Y132" s="1107"/>
      <c r="Z132" s="1108"/>
      <c r="AA132" s="1109">
        <v>4.5614988299999997</v>
      </c>
      <c r="AB132" s="1110"/>
      <c r="AC132" s="1110"/>
      <c r="AD132" s="1110"/>
      <c r="AE132" s="1111"/>
      <c r="AF132" s="1112">
        <v>4.4369471169999999</v>
      </c>
      <c r="AG132" s="1110"/>
      <c r="AH132" s="1110"/>
      <c r="AI132" s="1110"/>
      <c r="AJ132" s="1111"/>
      <c r="AK132" s="1112">
        <v>5.9835617069999998</v>
      </c>
      <c r="AL132" s="1110"/>
      <c r="AM132" s="1110"/>
      <c r="AN132" s="1110"/>
      <c r="AO132" s="1111"/>
      <c r="AP132" s="1014"/>
      <c r="AQ132" s="1015"/>
      <c r="AR132" s="1015"/>
      <c r="AS132" s="1015"/>
      <c r="AT132" s="1113"/>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4"/>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518</v>
      </c>
      <c r="W133" s="1090"/>
      <c r="X133" s="1090"/>
      <c r="Y133" s="1090"/>
      <c r="Z133" s="1091"/>
      <c r="AA133" s="1092">
        <v>4.3</v>
      </c>
      <c r="AB133" s="1093"/>
      <c r="AC133" s="1093"/>
      <c r="AD133" s="1093"/>
      <c r="AE133" s="1094"/>
      <c r="AF133" s="1092">
        <v>4.7</v>
      </c>
      <c r="AG133" s="1093"/>
      <c r="AH133" s="1093"/>
      <c r="AI133" s="1093"/>
      <c r="AJ133" s="1094"/>
      <c r="AK133" s="1092">
        <v>4.9000000000000004</v>
      </c>
      <c r="AL133" s="1093"/>
      <c r="AM133" s="1093"/>
      <c r="AN133" s="1093"/>
      <c r="AO133" s="1094"/>
      <c r="AP133" s="1041"/>
      <c r="AQ133" s="1042"/>
      <c r="AR133" s="1042"/>
      <c r="AS133" s="1042"/>
      <c r="AT133" s="1095"/>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2">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4" hidden="1" x14ac:dyDescent="0.2">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qmo+6fxWELj32XeN5klEX2YDoqWSGNj/BhiKE2XR1GKYJU/JrYHAnntFiVeHf/A/UBRBia/P8Ax4ich7+JHTkg==" saltValue="WbRJjDmdXYkm6MunlBgLz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0" customWidth="1"/>
    <col min="121" max="121" width="0" style="249" hidden="1" customWidth="1"/>
    <col min="122" max="16384" width="9" style="249" hidden="1"/>
  </cols>
  <sheetData>
    <row r="1" spans="1:120" ht="13.2"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9"/>
    </row>
    <row r="17" spans="119:120" ht="13.2" x14ac:dyDescent="0.2">
      <c r="DP17" s="249"/>
    </row>
    <row r="18" spans="119:120" ht="13.2" x14ac:dyDescent="0.2"/>
    <row r="19" spans="119:120" ht="13.2" x14ac:dyDescent="0.2"/>
    <row r="20" spans="119:120" ht="13.2" x14ac:dyDescent="0.2">
      <c r="DO20" s="249"/>
      <c r="DP20" s="249"/>
    </row>
    <row r="21" spans="119:120" ht="13.2" x14ac:dyDescent="0.2">
      <c r="DP21" s="249"/>
    </row>
    <row r="22" spans="119:120" ht="13.2" x14ac:dyDescent="0.2"/>
    <row r="23" spans="119:120" ht="13.2" x14ac:dyDescent="0.2">
      <c r="DO23" s="249"/>
      <c r="DP23" s="249"/>
    </row>
    <row r="24" spans="119:120" ht="13.2" x14ac:dyDescent="0.2">
      <c r="DP24" s="249"/>
    </row>
    <row r="25" spans="119:120" ht="13.2" x14ac:dyDescent="0.2">
      <c r="DP25" s="249"/>
    </row>
    <row r="26" spans="119:120" ht="13.2" x14ac:dyDescent="0.2">
      <c r="DO26" s="249"/>
      <c r="DP26" s="249"/>
    </row>
    <row r="27" spans="119:120" ht="13.2" x14ac:dyDescent="0.2"/>
    <row r="28" spans="119:120" ht="13.2" x14ac:dyDescent="0.2">
      <c r="DO28" s="249"/>
      <c r="DP28" s="249"/>
    </row>
    <row r="29" spans="119:120" ht="13.2" x14ac:dyDescent="0.2">
      <c r="DP29" s="249"/>
    </row>
    <row r="30" spans="119:120" ht="13.2" x14ac:dyDescent="0.2"/>
    <row r="31" spans="119:120" ht="13.2" x14ac:dyDescent="0.2">
      <c r="DO31" s="249"/>
      <c r="DP31" s="249"/>
    </row>
    <row r="32" spans="119:120" ht="13.2" x14ac:dyDescent="0.2"/>
    <row r="33" spans="98:120" ht="13.2" x14ac:dyDescent="0.2">
      <c r="DO33" s="249"/>
      <c r="DP33" s="249"/>
    </row>
    <row r="34" spans="98:120" ht="13.2" x14ac:dyDescent="0.2">
      <c r="DM34" s="249"/>
    </row>
    <row r="35" spans="98:120" ht="13.2" x14ac:dyDescent="0.2">
      <c r="CT35" s="249"/>
      <c r="CU35" s="249"/>
      <c r="CV35" s="249"/>
      <c r="CY35" s="249"/>
      <c r="CZ35" s="249"/>
      <c r="DA35" s="249"/>
      <c r="DD35" s="249"/>
      <c r="DE35" s="249"/>
      <c r="DF35" s="249"/>
      <c r="DI35" s="249"/>
      <c r="DJ35" s="249"/>
      <c r="DK35" s="249"/>
      <c r="DM35" s="249"/>
      <c r="DN35" s="249"/>
      <c r="DO35" s="249"/>
      <c r="DP35" s="249"/>
    </row>
    <row r="36" spans="98:120" ht="13.2" x14ac:dyDescent="0.2"/>
    <row r="37" spans="98:120" ht="13.2" x14ac:dyDescent="0.2">
      <c r="CW37" s="249"/>
      <c r="DB37" s="249"/>
      <c r="DG37" s="249"/>
      <c r="DL37" s="249"/>
      <c r="DP37" s="249"/>
    </row>
    <row r="38" spans="98:120" ht="13.2" x14ac:dyDescent="0.2">
      <c r="CT38" s="249"/>
      <c r="CU38" s="249"/>
      <c r="CV38" s="249"/>
      <c r="CW38" s="249"/>
      <c r="CY38" s="249"/>
      <c r="CZ38" s="249"/>
      <c r="DA38" s="249"/>
      <c r="DB38" s="249"/>
      <c r="DD38" s="249"/>
      <c r="DE38" s="249"/>
      <c r="DF38" s="249"/>
      <c r="DG38" s="249"/>
      <c r="DI38" s="249"/>
      <c r="DJ38" s="249"/>
      <c r="DK38" s="249"/>
      <c r="DL38" s="249"/>
      <c r="DN38" s="249"/>
      <c r="DO38" s="249"/>
      <c r="DP38" s="24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9"/>
      <c r="DO49" s="249"/>
      <c r="DP49" s="24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9"/>
      <c r="CS63" s="249"/>
      <c r="CX63" s="249"/>
      <c r="DC63" s="249"/>
      <c r="DH63" s="249"/>
    </row>
    <row r="64" spans="22:120" ht="13.2" x14ac:dyDescent="0.2">
      <c r="V64" s="249"/>
    </row>
    <row r="65" spans="15:120" ht="13.2" x14ac:dyDescent="0.2">
      <c r="X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U65" s="249"/>
      <c r="CZ65" s="249"/>
      <c r="DE65" s="249"/>
      <c r="DJ65" s="249"/>
    </row>
    <row r="66" spans="15:120" ht="13.2" x14ac:dyDescent="0.2">
      <c r="Q66" s="249"/>
      <c r="S66" s="249"/>
      <c r="U66" s="249"/>
      <c r="DM66" s="249"/>
    </row>
    <row r="67" spans="15:120" ht="13.2" x14ac:dyDescent="0.2">
      <c r="O67" s="249"/>
      <c r="P67" s="249"/>
      <c r="R67" s="249"/>
      <c r="T67" s="249"/>
      <c r="Y67" s="249"/>
      <c r="CT67" s="249"/>
      <c r="CV67" s="249"/>
      <c r="CW67" s="249"/>
      <c r="CY67" s="249"/>
      <c r="DA67" s="249"/>
      <c r="DB67" s="249"/>
      <c r="DD67" s="249"/>
      <c r="DF67" s="249"/>
      <c r="DG67" s="249"/>
      <c r="DI67" s="249"/>
      <c r="DK67" s="249"/>
      <c r="DL67" s="249"/>
      <c r="DN67" s="249"/>
      <c r="DO67" s="249"/>
      <c r="DP67" s="249"/>
    </row>
    <row r="68" spans="15:120" ht="13.2" x14ac:dyDescent="0.2"/>
    <row r="69" spans="15:120" ht="13.2" x14ac:dyDescent="0.2"/>
    <row r="70" spans="15:120" ht="13.2" x14ac:dyDescent="0.2"/>
    <row r="71" spans="15:120" ht="13.2" x14ac:dyDescent="0.2"/>
    <row r="72" spans="15:120" ht="13.2" x14ac:dyDescent="0.2">
      <c r="DP72" s="249"/>
    </row>
    <row r="73" spans="15:120" ht="13.2" x14ac:dyDescent="0.2">
      <c r="DP73" s="24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9"/>
      <c r="CX96" s="249"/>
      <c r="DC96" s="249"/>
      <c r="DH96" s="249"/>
    </row>
    <row r="97" spans="24:120" ht="13.2" x14ac:dyDescent="0.2">
      <c r="CS97" s="249"/>
      <c r="CX97" s="249"/>
      <c r="DC97" s="249"/>
      <c r="DH97" s="249"/>
      <c r="DP97" s="250" t="s">
        <v>519</v>
      </c>
    </row>
    <row r="98" spans="24:120" ht="13.2" hidden="1" x14ac:dyDescent="0.2">
      <c r="CS98" s="249"/>
      <c r="CX98" s="249"/>
      <c r="DC98" s="249"/>
      <c r="DH98" s="249"/>
    </row>
    <row r="99" spans="24:120" ht="13.2" hidden="1" x14ac:dyDescent="0.2">
      <c r="CS99" s="249"/>
      <c r="CX99" s="249"/>
      <c r="DC99" s="249"/>
      <c r="DH99" s="249"/>
    </row>
    <row r="101" spans="24:120" ht="12" hidden="1" customHeight="1" x14ac:dyDescent="0.2">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U101" s="249"/>
      <c r="CZ101" s="249"/>
      <c r="DE101" s="249"/>
      <c r="DJ101" s="249"/>
    </row>
    <row r="102" spans="24:120" ht="1.5" hidden="1" customHeight="1" x14ac:dyDescent="0.2">
      <c r="CU102" s="249"/>
      <c r="CZ102" s="249"/>
      <c r="DE102" s="249"/>
      <c r="DJ102" s="249"/>
      <c r="DM102" s="249"/>
    </row>
    <row r="103" spans="24:120" ht="13.2" hidden="1" x14ac:dyDescent="0.2">
      <c r="CT103" s="249"/>
      <c r="CV103" s="249"/>
      <c r="CW103" s="249"/>
      <c r="CY103" s="249"/>
      <c r="DA103" s="249"/>
      <c r="DB103" s="249"/>
      <c r="DD103" s="249"/>
      <c r="DF103" s="249"/>
      <c r="DG103" s="249"/>
      <c r="DI103" s="249"/>
      <c r="DK103" s="249"/>
      <c r="DL103" s="249"/>
      <c r="DM103" s="249"/>
      <c r="DN103" s="249"/>
      <c r="DO103" s="249"/>
      <c r="DP103" s="249"/>
    </row>
    <row r="104" spans="24:120" ht="13.2" hidden="1" x14ac:dyDescent="0.2">
      <c r="CV104" s="249"/>
      <c r="CW104" s="249"/>
      <c r="DA104" s="249"/>
      <c r="DB104" s="249"/>
      <c r="DF104" s="249"/>
      <c r="DG104" s="249"/>
      <c r="DK104" s="249"/>
      <c r="DL104" s="249"/>
      <c r="DN104" s="249"/>
      <c r="DO104" s="249"/>
      <c r="DP104" s="249"/>
    </row>
    <row r="105" spans="24:120" ht="12.75" hidden="1" customHeight="1" x14ac:dyDescent="0.2"/>
  </sheetData>
  <sheetProtection algorithmName="SHA-512" hashValue="wsIOgxKUlHNAlL69zik5HaC89G9LCj9a78BHXaMbW4OyFzQqdxXt6zM2LGNW5XiN9vK+GVsgn/nWtQ8qR0yJ+g==" saltValue="FWpmEDkD32uoGRctBtVl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0" customWidth="1"/>
    <col min="117" max="16384" width="9" style="249" hidden="1"/>
  </cols>
  <sheetData>
    <row r="1" spans="2:116" ht="13.2"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ht="13.2" x14ac:dyDescent="0.2"/>
    <row r="3" spans="2:116" ht="13.2" x14ac:dyDescent="0.2"/>
    <row r="4" spans="2:116" ht="13.2" x14ac:dyDescent="0.2">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row>
    <row r="5" spans="2:116" ht="13.2" x14ac:dyDescent="0.2">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row>
    <row r="19" spans="9:116" ht="13.2" x14ac:dyDescent="0.2"/>
    <row r="20" spans="9:116" ht="13.2" x14ac:dyDescent="0.2"/>
    <row r="21" spans="9:116" ht="13.2" x14ac:dyDescent="0.2">
      <c r="DL21" s="249"/>
    </row>
    <row r="22" spans="9:116" ht="13.2" x14ac:dyDescent="0.2">
      <c r="DI22" s="249"/>
      <c r="DJ22" s="249"/>
      <c r="DK22" s="249"/>
      <c r="DL22" s="249"/>
    </row>
    <row r="23" spans="9:116" ht="13.2" x14ac:dyDescent="0.2">
      <c r="CY23" s="249"/>
      <c r="CZ23" s="249"/>
      <c r="DA23" s="249"/>
      <c r="DB23" s="249"/>
      <c r="DC23" s="249"/>
      <c r="DD23" s="249"/>
      <c r="DE23" s="249"/>
      <c r="DF23" s="249"/>
      <c r="DG23" s="249"/>
      <c r="DH23" s="249"/>
      <c r="DI23" s="249"/>
      <c r="DJ23" s="249"/>
      <c r="DK23" s="249"/>
      <c r="DL23" s="24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9"/>
      <c r="DA35" s="249"/>
      <c r="DB35" s="249"/>
      <c r="DC35" s="249"/>
      <c r="DD35" s="249"/>
      <c r="DE35" s="249"/>
      <c r="DF35" s="249"/>
      <c r="DG35" s="249"/>
      <c r="DH35" s="249"/>
      <c r="DI35" s="249"/>
      <c r="DJ35" s="249"/>
      <c r="DK35" s="249"/>
      <c r="DL35" s="249"/>
    </row>
    <row r="36" spans="15:116" ht="13.2" x14ac:dyDescent="0.2"/>
    <row r="37" spans="15:116" ht="13.2" x14ac:dyDescent="0.2">
      <c r="DL37" s="249"/>
    </row>
    <row r="38" spans="15:116" ht="13.2" x14ac:dyDescent="0.2">
      <c r="DI38" s="249"/>
      <c r="DJ38" s="249"/>
      <c r="DK38" s="249"/>
      <c r="DL38" s="249"/>
    </row>
    <row r="39" spans="15:116" ht="13.2" x14ac:dyDescent="0.2"/>
    <row r="40" spans="15:116" ht="13.2" x14ac:dyDescent="0.2"/>
    <row r="41" spans="15:116" ht="13.2" x14ac:dyDescent="0.2"/>
    <row r="42" spans="15:116" ht="13.2" x14ac:dyDescent="0.2"/>
    <row r="43" spans="15:116" ht="13.2" x14ac:dyDescent="0.2">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row>
    <row r="44" spans="15:116" ht="13.2" x14ac:dyDescent="0.2">
      <c r="DL44" s="249"/>
    </row>
    <row r="45" spans="15:116" ht="13.2" x14ac:dyDescent="0.2"/>
    <row r="46" spans="15:116" ht="13.2" x14ac:dyDescent="0.2">
      <c r="DA46" s="249"/>
      <c r="DB46" s="249"/>
      <c r="DC46" s="249"/>
      <c r="DD46" s="249"/>
      <c r="DE46" s="249"/>
      <c r="DF46" s="249"/>
      <c r="DG46" s="249"/>
      <c r="DH46" s="249"/>
      <c r="DI46" s="249"/>
      <c r="DJ46" s="249"/>
      <c r="DK46" s="249"/>
      <c r="DL46" s="249"/>
    </row>
    <row r="47" spans="15:116" ht="13.2" x14ac:dyDescent="0.2"/>
    <row r="48" spans="15:116" ht="13.2" x14ac:dyDescent="0.2"/>
    <row r="49" spans="104:116" ht="13.2" x14ac:dyDescent="0.2"/>
    <row r="50" spans="104:116" ht="13.2" x14ac:dyDescent="0.2">
      <c r="CZ50" s="249"/>
      <c r="DA50" s="249"/>
      <c r="DB50" s="249"/>
      <c r="DC50" s="249"/>
      <c r="DD50" s="249"/>
      <c r="DE50" s="249"/>
      <c r="DF50" s="249"/>
      <c r="DG50" s="249"/>
      <c r="DH50" s="249"/>
      <c r="DI50" s="249"/>
      <c r="DJ50" s="249"/>
      <c r="DK50" s="249"/>
      <c r="DL50" s="249"/>
    </row>
    <row r="51" spans="104:116" ht="13.2" x14ac:dyDescent="0.2"/>
    <row r="52" spans="104:116" ht="13.2" x14ac:dyDescent="0.2"/>
    <row r="53" spans="104:116" ht="13.2" x14ac:dyDescent="0.2">
      <c r="DL53" s="24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9"/>
      <c r="DD67" s="249"/>
      <c r="DE67" s="249"/>
      <c r="DF67" s="249"/>
      <c r="DG67" s="249"/>
      <c r="DH67" s="249"/>
      <c r="DI67" s="249"/>
      <c r="DJ67" s="249"/>
      <c r="DK67" s="249"/>
      <c r="DL67" s="24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cv7tSl1ak53FOonMN0Kz/18jUaNaiBD9wpXuNZ1kZzqWrkTeBkLZeFWj0c3DoTlyouRiJTEp/aKY4lZXog2PgQ==" saltValue="pBLbNgCi7L6SFDqAjIRh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2"/>
  <cols>
    <col min="1" max="36" width="2.44140625" style="251" customWidth="1"/>
    <col min="37" max="44" width="17" style="251" customWidth="1"/>
    <col min="45" max="45" width="6.109375" style="257" customWidth="1"/>
    <col min="46" max="46" width="3" style="255" customWidth="1"/>
    <col min="47" max="47" width="19.109375" style="251" hidden="1" customWidth="1"/>
    <col min="48" max="52" width="12.6640625" style="251" hidden="1" customWidth="1"/>
    <col min="53" max="16384" width="8.6640625" style="251" hidden="1"/>
  </cols>
  <sheetData>
    <row r="1" spans="1:46" ht="13.2" x14ac:dyDescent="0.2">
      <c r="AS1" s="251"/>
      <c r="AT1" s="251"/>
    </row>
    <row r="2" spans="1:46" ht="13.2" x14ac:dyDescent="0.2">
      <c r="AS2" s="251"/>
      <c r="AT2" s="251"/>
    </row>
    <row r="3" spans="1:46" ht="13.2" x14ac:dyDescent="0.2">
      <c r="AS3" s="251"/>
      <c r="AT3" s="251"/>
    </row>
    <row r="4" spans="1:46" ht="13.2" x14ac:dyDescent="0.2">
      <c r="AS4" s="251"/>
      <c r="AT4" s="251"/>
    </row>
    <row r="5" spans="1:46" ht="16.2" x14ac:dyDescent="0.2">
      <c r="A5" s="252" t="s">
        <v>520</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ht="13.2" x14ac:dyDescent="0.2">
      <c r="A6" s="255"/>
      <c r="AK6" s="256" t="s">
        <v>521</v>
      </c>
      <c r="AL6" s="256"/>
      <c r="AM6" s="256"/>
      <c r="AN6" s="256"/>
    </row>
    <row r="7" spans="1:46" ht="13.5" customHeight="1" x14ac:dyDescent="0.2">
      <c r="A7" s="255"/>
      <c r="AK7" s="258"/>
      <c r="AL7" s="259"/>
      <c r="AM7" s="259"/>
      <c r="AN7" s="260"/>
      <c r="AO7" s="1127" t="s">
        <v>522</v>
      </c>
      <c r="AP7" s="261"/>
      <c r="AQ7" s="262" t="s">
        <v>523</v>
      </c>
      <c r="AR7" s="263"/>
    </row>
    <row r="8" spans="1:46" ht="13.2" x14ac:dyDescent="0.2">
      <c r="A8" s="255"/>
      <c r="AK8" s="264"/>
      <c r="AL8" s="265"/>
      <c r="AM8" s="265"/>
      <c r="AN8" s="266"/>
      <c r="AO8" s="1128"/>
      <c r="AP8" s="267" t="s">
        <v>524</v>
      </c>
      <c r="AQ8" s="268" t="s">
        <v>525</v>
      </c>
      <c r="AR8" s="269" t="s">
        <v>526</v>
      </c>
    </row>
    <row r="9" spans="1:46" ht="13.2" x14ac:dyDescent="0.2">
      <c r="A9" s="255"/>
      <c r="AK9" s="1129" t="s">
        <v>527</v>
      </c>
      <c r="AL9" s="1130"/>
      <c r="AM9" s="1130"/>
      <c r="AN9" s="1131"/>
      <c r="AO9" s="270">
        <v>6808764</v>
      </c>
      <c r="AP9" s="270">
        <v>62144</v>
      </c>
      <c r="AQ9" s="271">
        <v>62374</v>
      </c>
      <c r="AR9" s="272">
        <v>-0.4</v>
      </c>
    </row>
    <row r="10" spans="1:46" ht="13.5" customHeight="1" x14ac:dyDescent="0.2">
      <c r="A10" s="255"/>
      <c r="AK10" s="1129" t="s">
        <v>528</v>
      </c>
      <c r="AL10" s="1130"/>
      <c r="AM10" s="1130"/>
      <c r="AN10" s="1131"/>
      <c r="AO10" s="273">
        <v>105045</v>
      </c>
      <c r="AP10" s="273">
        <v>959</v>
      </c>
      <c r="AQ10" s="274">
        <v>4230</v>
      </c>
      <c r="AR10" s="275">
        <v>-77.3</v>
      </c>
    </row>
    <row r="11" spans="1:46" ht="13.5" customHeight="1" x14ac:dyDescent="0.2">
      <c r="A11" s="255"/>
      <c r="AK11" s="1129" t="s">
        <v>529</v>
      </c>
      <c r="AL11" s="1130"/>
      <c r="AM11" s="1130"/>
      <c r="AN11" s="1131"/>
      <c r="AO11" s="273" t="s">
        <v>530</v>
      </c>
      <c r="AP11" s="273" t="s">
        <v>530</v>
      </c>
      <c r="AQ11" s="274">
        <v>601</v>
      </c>
      <c r="AR11" s="275" t="s">
        <v>530</v>
      </c>
    </row>
    <row r="12" spans="1:46" ht="13.5" customHeight="1" x14ac:dyDescent="0.2">
      <c r="A12" s="255"/>
      <c r="AK12" s="1129" t="s">
        <v>531</v>
      </c>
      <c r="AL12" s="1130"/>
      <c r="AM12" s="1130"/>
      <c r="AN12" s="1131"/>
      <c r="AO12" s="273" t="s">
        <v>530</v>
      </c>
      <c r="AP12" s="273" t="s">
        <v>530</v>
      </c>
      <c r="AQ12" s="274">
        <v>13</v>
      </c>
      <c r="AR12" s="275" t="s">
        <v>530</v>
      </c>
    </row>
    <row r="13" spans="1:46" ht="13.5" customHeight="1" x14ac:dyDescent="0.2">
      <c r="A13" s="255"/>
      <c r="AK13" s="1129" t="s">
        <v>532</v>
      </c>
      <c r="AL13" s="1130"/>
      <c r="AM13" s="1130"/>
      <c r="AN13" s="1131"/>
      <c r="AO13" s="273">
        <v>200683</v>
      </c>
      <c r="AP13" s="273">
        <v>1832</v>
      </c>
      <c r="AQ13" s="274">
        <v>2559</v>
      </c>
      <c r="AR13" s="275">
        <v>-28.4</v>
      </c>
    </row>
    <row r="14" spans="1:46" ht="13.5" customHeight="1" x14ac:dyDescent="0.2">
      <c r="A14" s="255"/>
      <c r="AK14" s="1129" t="s">
        <v>533</v>
      </c>
      <c r="AL14" s="1130"/>
      <c r="AM14" s="1130"/>
      <c r="AN14" s="1131"/>
      <c r="AO14" s="273">
        <v>135964</v>
      </c>
      <c r="AP14" s="273">
        <v>1241</v>
      </c>
      <c r="AQ14" s="274">
        <v>1133</v>
      </c>
      <c r="AR14" s="275">
        <v>9.5</v>
      </c>
    </row>
    <row r="15" spans="1:46" ht="13.5" customHeight="1" x14ac:dyDescent="0.2">
      <c r="A15" s="255"/>
      <c r="AK15" s="1132" t="s">
        <v>534</v>
      </c>
      <c r="AL15" s="1133"/>
      <c r="AM15" s="1133"/>
      <c r="AN15" s="1134"/>
      <c r="AO15" s="273">
        <v>-281357</v>
      </c>
      <c r="AP15" s="273">
        <v>-2568</v>
      </c>
      <c r="AQ15" s="274">
        <v>-4006</v>
      </c>
      <c r="AR15" s="275">
        <v>-35.9</v>
      </c>
    </row>
    <row r="16" spans="1:46" ht="13.2" x14ac:dyDescent="0.2">
      <c r="A16" s="255"/>
      <c r="AK16" s="1132" t="s">
        <v>190</v>
      </c>
      <c r="AL16" s="1133"/>
      <c r="AM16" s="1133"/>
      <c r="AN16" s="1134"/>
      <c r="AO16" s="273">
        <v>6969099</v>
      </c>
      <c r="AP16" s="273">
        <v>63608</v>
      </c>
      <c r="AQ16" s="274">
        <v>66904</v>
      </c>
      <c r="AR16" s="275">
        <v>-4.9000000000000004</v>
      </c>
    </row>
    <row r="17" spans="1:46" ht="13.2" x14ac:dyDescent="0.2">
      <c r="A17" s="255"/>
    </row>
    <row r="18" spans="1:46" ht="13.2" x14ac:dyDescent="0.2">
      <c r="A18" s="255"/>
      <c r="AQ18" s="276"/>
      <c r="AR18" s="276"/>
    </row>
    <row r="19" spans="1:46" ht="13.2" x14ac:dyDescent="0.2">
      <c r="A19" s="255"/>
      <c r="AK19" s="251" t="s">
        <v>535</v>
      </c>
    </row>
    <row r="20" spans="1:46" ht="13.2" x14ac:dyDescent="0.2">
      <c r="A20" s="255"/>
      <c r="AK20" s="277"/>
      <c r="AL20" s="278"/>
      <c r="AM20" s="278"/>
      <c r="AN20" s="279"/>
      <c r="AO20" s="280" t="s">
        <v>536</v>
      </c>
      <c r="AP20" s="281" t="s">
        <v>537</v>
      </c>
      <c r="AQ20" s="282" t="s">
        <v>538</v>
      </c>
      <c r="AR20" s="283"/>
    </row>
    <row r="21" spans="1:46" s="256" customFormat="1" ht="13.2" x14ac:dyDescent="0.2">
      <c r="A21" s="284"/>
      <c r="AK21" s="1135" t="s">
        <v>539</v>
      </c>
      <c r="AL21" s="1136"/>
      <c r="AM21" s="1136"/>
      <c r="AN21" s="1137"/>
      <c r="AO21" s="285">
        <v>6.37</v>
      </c>
      <c r="AP21" s="286">
        <v>6.16</v>
      </c>
      <c r="AQ21" s="287">
        <v>0.21</v>
      </c>
      <c r="AS21" s="288"/>
      <c r="AT21" s="284"/>
    </row>
    <row r="22" spans="1:46" s="256" customFormat="1" ht="13.2" x14ac:dyDescent="0.2">
      <c r="A22" s="284"/>
      <c r="AK22" s="1135" t="s">
        <v>540</v>
      </c>
      <c r="AL22" s="1136"/>
      <c r="AM22" s="1136"/>
      <c r="AN22" s="1137"/>
      <c r="AO22" s="289">
        <v>101.6</v>
      </c>
      <c r="AP22" s="290">
        <v>98.9</v>
      </c>
      <c r="AQ22" s="291">
        <v>2.7</v>
      </c>
      <c r="AR22" s="276"/>
      <c r="AS22" s="288"/>
      <c r="AT22" s="284"/>
    </row>
    <row r="23" spans="1:46" s="256" customFormat="1" ht="13.2" x14ac:dyDescent="0.2">
      <c r="A23" s="284"/>
      <c r="AP23" s="276"/>
      <c r="AQ23" s="276"/>
      <c r="AR23" s="276"/>
      <c r="AS23" s="288"/>
      <c r="AT23" s="284"/>
    </row>
    <row r="24" spans="1:46" s="256" customFormat="1" ht="13.2" x14ac:dyDescent="0.2">
      <c r="A24" s="284"/>
      <c r="AP24" s="276"/>
      <c r="AQ24" s="276"/>
      <c r="AR24" s="276"/>
      <c r="AS24" s="288"/>
      <c r="AT24" s="284"/>
    </row>
    <row r="25" spans="1:46" s="256" customFormat="1" ht="13.2" x14ac:dyDescent="0.2">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4"/>
    </row>
    <row r="26" spans="1:46" s="256" customFormat="1" ht="13.2" x14ac:dyDescent="0.2">
      <c r="A26" s="1126" t="s">
        <v>541</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296"/>
      <c r="AS27" s="251"/>
      <c r="AT27" s="251"/>
    </row>
    <row r="28" spans="1:46" ht="16.2" x14ac:dyDescent="0.2">
      <c r="A28" s="252" t="s">
        <v>542</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7"/>
    </row>
    <row r="29" spans="1:46" ht="13.2" x14ac:dyDescent="0.2">
      <c r="A29" s="255"/>
      <c r="AK29" s="256" t="s">
        <v>543</v>
      </c>
      <c r="AL29" s="256"/>
      <c r="AM29" s="256"/>
      <c r="AN29" s="256"/>
      <c r="AS29" s="298"/>
    </row>
    <row r="30" spans="1:46" ht="13.5" customHeight="1" x14ac:dyDescent="0.2">
      <c r="A30" s="255"/>
      <c r="AK30" s="258"/>
      <c r="AL30" s="259"/>
      <c r="AM30" s="259"/>
      <c r="AN30" s="260"/>
      <c r="AO30" s="1127" t="s">
        <v>522</v>
      </c>
      <c r="AP30" s="261"/>
      <c r="AQ30" s="262" t="s">
        <v>523</v>
      </c>
      <c r="AR30" s="263"/>
    </row>
    <row r="31" spans="1:46" ht="13.2" x14ac:dyDescent="0.2">
      <c r="A31" s="255"/>
      <c r="AK31" s="264"/>
      <c r="AL31" s="265"/>
      <c r="AM31" s="265"/>
      <c r="AN31" s="266"/>
      <c r="AO31" s="1128"/>
      <c r="AP31" s="267" t="s">
        <v>524</v>
      </c>
      <c r="AQ31" s="268" t="s">
        <v>525</v>
      </c>
      <c r="AR31" s="269" t="s">
        <v>526</v>
      </c>
    </row>
    <row r="32" spans="1:46" ht="27" customHeight="1" x14ac:dyDescent="0.2">
      <c r="A32" s="255"/>
      <c r="AK32" s="1143" t="s">
        <v>544</v>
      </c>
      <c r="AL32" s="1144"/>
      <c r="AM32" s="1144"/>
      <c r="AN32" s="1145"/>
      <c r="AO32" s="299">
        <v>3735664</v>
      </c>
      <c r="AP32" s="299">
        <v>34096</v>
      </c>
      <c r="AQ32" s="300">
        <v>33699</v>
      </c>
      <c r="AR32" s="301">
        <v>1.2</v>
      </c>
    </row>
    <row r="33" spans="1:46" ht="13.5" customHeight="1" x14ac:dyDescent="0.2">
      <c r="A33" s="255"/>
      <c r="AK33" s="1143" t="s">
        <v>545</v>
      </c>
      <c r="AL33" s="1144"/>
      <c r="AM33" s="1144"/>
      <c r="AN33" s="1145"/>
      <c r="AO33" s="299" t="s">
        <v>530</v>
      </c>
      <c r="AP33" s="299" t="s">
        <v>530</v>
      </c>
      <c r="AQ33" s="300" t="s">
        <v>530</v>
      </c>
      <c r="AR33" s="301" t="s">
        <v>530</v>
      </c>
    </row>
    <row r="34" spans="1:46" ht="27" customHeight="1" x14ac:dyDescent="0.2">
      <c r="A34" s="255"/>
      <c r="AK34" s="1143" t="s">
        <v>546</v>
      </c>
      <c r="AL34" s="1144"/>
      <c r="AM34" s="1144"/>
      <c r="AN34" s="1145"/>
      <c r="AO34" s="299" t="s">
        <v>530</v>
      </c>
      <c r="AP34" s="299" t="s">
        <v>530</v>
      </c>
      <c r="AQ34" s="300">
        <v>23</v>
      </c>
      <c r="AR34" s="301" t="s">
        <v>530</v>
      </c>
    </row>
    <row r="35" spans="1:46" ht="27" customHeight="1" x14ac:dyDescent="0.2">
      <c r="A35" s="255"/>
      <c r="AK35" s="1143" t="s">
        <v>547</v>
      </c>
      <c r="AL35" s="1144"/>
      <c r="AM35" s="1144"/>
      <c r="AN35" s="1145"/>
      <c r="AO35" s="299">
        <v>227499</v>
      </c>
      <c r="AP35" s="299">
        <v>2076</v>
      </c>
      <c r="AQ35" s="300">
        <v>5771</v>
      </c>
      <c r="AR35" s="301">
        <v>-64</v>
      </c>
    </row>
    <row r="36" spans="1:46" ht="27" customHeight="1" x14ac:dyDescent="0.2">
      <c r="A36" s="255"/>
      <c r="AK36" s="1143" t="s">
        <v>548</v>
      </c>
      <c r="AL36" s="1144"/>
      <c r="AM36" s="1144"/>
      <c r="AN36" s="1145"/>
      <c r="AO36" s="299">
        <v>177921</v>
      </c>
      <c r="AP36" s="299">
        <v>1624</v>
      </c>
      <c r="AQ36" s="300">
        <v>1158</v>
      </c>
      <c r="AR36" s="301">
        <v>40.200000000000003</v>
      </c>
    </row>
    <row r="37" spans="1:46" ht="13.5" customHeight="1" x14ac:dyDescent="0.2">
      <c r="A37" s="255"/>
      <c r="AK37" s="1143" t="s">
        <v>549</v>
      </c>
      <c r="AL37" s="1144"/>
      <c r="AM37" s="1144"/>
      <c r="AN37" s="1145"/>
      <c r="AO37" s="299">
        <v>64807</v>
      </c>
      <c r="AP37" s="299">
        <v>591</v>
      </c>
      <c r="AQ37" s="300">
        <v>631</v>
      </c>
      <c r="AR37" s="301">
        <v>-6.3</v>
      </c>
    </row>
    <row r="38" spans="1:46" ht="27" customHeight="1" x14ac:dyDescent="0.2">
      <c r="A38" s="255"/>
      <c r="AK38" s="1146" t="s">
        <v>550</v>
      </c>
      <c r="AL38" s="1147"/>
      <c r="AM38" s="1147"/>
      <c r="AN38" s="1148"/>
      <c r="AO38" s="302" t="s">
        <v>530</v>
      </c>
      <c r="AP38" s="302" t="s">
        <v>530</v>
      </c>
      <c r="AQ38" s="303">
        <v>0</v>
      </c>
      <c r="AR38" s="291" t="s">
        <v>530</v>
      </c>
      <c r="AS38" s="298"/>
    </row>
    <row r="39" spans="1:46" ht="13.2" x14ac:dyDescent="0.2">
      <c r="A39" s="255"/>
      <c r="AK39" s="1146" t="s">
        <v>551</v>
      </c>
      <c r="AL39" s="1147"/>
      <c r="AM39" s="1147"/>
      <c r="AN39" s="1148"/>
      <c r="AO39" s="299">
        <v>-756439</v>
      </c>
      <c r="AP39" s="299">
        <v>-6904</v>
      </c>
      <c r="AQ39" s="300">
        <v>-6112</v>
      </c>
      <c r="AR39" s="301">
        <v>13</v>
      </c>
      <c r="AS39" s="298"/>
    </row>
    <row r="40" spans="1:46" ht="27" customHeight="1" x14ac:dyDescent="0.2">
      <c r="A40" s="255"/>
      <c r="AK40" s="1143" t="s">
        <v>552</v>
      </c>
      <c r="AL40" s="1144"/>
      <c r="AM40" s="1144"/>
      <c r="AN40" s="1145"/>
      <c r="AO40" s="299">
        <v>-2325503</v>
      </c>
      <c r="AP40" s="299">
        <v>-21225</v>
      </c>
      <c r="AQ40" s="300">
        <v>-25565</v>
      </c>
      <c r="AR40" s="301">
        <v>-17</v>
      </c>
      <c r="AS40" s="298"/>
    </row>
    <row r="41" spans="1:46" ht="13.2" x14ac:dyDescent="0.2">
      <c r="A41" s="255"/>
      <c r="AK41" s="1149" t="s">
        <v>304</v>
      </c>
      <c r="AL41" s="1150"/>
      <c r="AM41" s="1150"/>
      <c r="AN41" s="1151"/>
      <c r="AO41" s="299">
        <v>1123949</v>
      </c>
      <c r="AP41" s="299">
        <v>10258</v>
      </c>
      <c r="AQ41" s="300">
        <v>9604</v>
      </c>
      <c r="AR41" s="301">
        <v>6.8</v>
      </c>
      <c r="AS41" s="298"/>
    </row>
    <row r="42" spans="1:46" ht="13.2" x14ac:dyDescent="0.2">
      <c r="A42" s="255"/>
      <c r="AK42" s="304" t="s">
        <v>553</v>
      </c>
      <c r="AQ42" s="276"/>
      <c r="AR42" s="276"/>
      <c r="AS42" s="298"/>
    </row>
    <row r="43" spans="1:46" ht="13.2" x14ac:dyDescent="0.2">
      <c r="A43" s="255"/>
      <c r="AP43" s="305"/>
      <c r="AQ43" s="276"/>
      <c r="AS43" s="298"/>
    </row>
    <row r="44" spans="1:46" ht="13.2" x14ac:dyDescent="0.2">
      <c r="A44" s="255"/>
      <c r="AQ44" s="276"/>
    </row>
    <row r="45" spans="1:46" ht="13.2" x14ac:dyDescent="0.2">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306"/>
      <c r="AR45" s="253"/>
      <c r="AS45" s="253"/>
      <c r="AT45" s="251"/>
    </row>
    <row r="46" spans="1:46" ht="13.2" x14ac:dyDescent="0.2">
      <c r="A46" s="307"/>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251"/>
    </row>
    <row r="47" spans="1:46" ht="17.25" customHeight="1" x14ac:dyDescent="0.2">
      <c r="A47" s="308" t="s">
        <v>554</v>
      </c>
    </row>
    <row r="48" spans="1:46" ht="13.2" x14ac:dyDescent="0.2">
      <c r="A48" s="255"/>
      <c r="AK48" s="309" t="s">
        <v>555</v>
      </c>
      <c r="AL48" s="309"/>
      <c r="AM48" s="309"/>
      <c r="AN48" s="309"/>
      <c r="AO48" s="309"/>
      <c r="AP48" s="309"/>
      <c r="AQ48" s="310"/>
      <c r="AR48" s="309"/>
    </row>
    <row r="49" spans="1:44" ht="13.5" customHeight="1" x14ac:dyDescent="0.2">
      <c r="A49" s="255"/>
      <c r="AK49" s="311"/>
      <c r="AL49" s="312"/>
      <c r="AM49" s="1138" t="s">
        <v>522</v>
      </c>
      <c r="AN49" s="1140" t="s">
        <v>556</v>
      </c>
      <c r="AO49" s="1141"/>
      <c r="AP49" s="1141"/>
      <c r="AQ49" s="1141"/>
      <c r="AR49" s="1142"/>
    </row>
    <row r="50" spans="1:44" ht="13.2" x14ac:dyDescent="0.2">
      <c r="A50" s="255"/>
      <c r="AK50" s="313"/>
      <c r="AL50" s="314"/>
      <c r="AM50" s="1139"/>
      <c r="AN50" s="315" t="s">
        <v>557</v>
      </c>
      <c r="AO50" s="316" t="s">
        <v>558</v>
      </c>
      <c r="AP50" s="317" t="s">
        <v>559</v>
      </c>
      <c r="AQ50" s="318" t="s">
        <v>560</v>
      </c>
      <c r="AR50" s="319" t="s">
        <v>561</v>
      </c>
    </row>
    <row r="51" spans="1:44" ht="13.2" x14ac:dyDescent="0.2">
      <c r="A51" s="255"/>
      <c r="AK51" s="311" t="s">
        <v>562</v>
      </c>
      <c r="AL51" s="312"/>
      <c r="AM51" s="320">
        <v>3411910</v>
      </c>
      <c r="AN51" s="321">
        <v>31025</v>
      </c>
      <c r="AO51" s="322">
        <v>1.8</v>
      </c>
      <c r="AP51" s="323">
        <v>43226</v>
      </c>
      <c r="AQ51" s="324">
        <v>1.3</v>
      </c>
      <c r="AR51" s="325">
        <v>0.5</v>
      </c>
    </row>
    <row r="52" spans="1:44" ht="13.2" x14ac:dyDescent="0.2">
      <c r="A52" s="255"/>
      <c r="AK52" s="326"/>
      <c r="AL52" s="327" t="s">
        <v>563</v>
      </c>
      <c r="AM52" s="328">
        <v>2127564</v>
      </c>
      <c r="AN52" s="329">
        <v>19346</v>
      </c>
      <c r="AO52" s="330">
        <v>2</v>
      </c>
      <c r="AP52" s="331">
        <v>22622</v>
      </c>
      <c r="AQ52" s="332">
        <v>-0.2</v>
      </c>
      <c r="AR52" s="333">
        <v>2.2000000000000002</v>
      </c>
    </row>
    <row r="53" spans="1:44" ht="13.2" x14ac:dyDescent="0.2">
      <c r="A53" s="255"/>
      <c r="AK53" s="311" t="s">
        <v>564</v>
      </c>
      <c r="AL53" s="312"/>
      <c r="AM53" s="320">
        <v>3153687</v>
      </c>
      <c r="AN53" s="321">
        <v>28682</v>
      </c>
      <c r="AO53" s="322">
        <v>-7.6</v>
      </c>
      <c r="AP53" s="323">
        <v>42836</v>
      </c>
      <c r="AQ53" s="324">
        <v>-0.9</v>
      </c>
      <c r="AR53" s="325">
        <v>-6.7</v>
      </c>
    </row>
    <row r="54" spans="1:44" ht="13.2" x14ac:dyDescent="0.2">
      <c r="A54" s="255"/>
      <c r="AK54" s="326"/>
      <c r="AL54" s="327" t="s">
        <v>563</v>
      </c>
      <c r="AM54" s="328">
        <v>1711166</v>
      </c>
      <c r="AN54" s="329">
        <v>15563</v>
      </c>
      <c r="AO54" s="330">
        <v>-19.600000000000001</v>
      </c>
      <c r="AP54" s="331">
        <v>22936</v>
      </c>
      <c r="AQ54" s="332">
        <v>1.4</v>
      </c>
      <c r="AR54" s="333">
        <v>-21</v>
      </c>
    </row>
    <row r="55" spans="1:44" ht="13.2" x14ac:dyDescent="0.2">
      <c r="A55" s="255"/>
      <c r="AK55" s="311" t="s">
        <v>565</v>
      </c>
      <c r="AL55" s="312"/>
      <c r="AM55" s="320">
        <v>3881290</v>
      </c>
      <c r="AN55" s="321">
        <v>35303</v>
      </c>
      <c r="AO55" s="322">
        <v>23.1</v>
      </c>
      <c r="AP55" s="323">
        <v>44161</v>
      </c>
      <c r="AQ55" s="324">
        <v>3.1</v>
      </c>
      <c r="AR55" s="325">
        <v>20</v>
      </c>
    </row>
    <row r="56" spans="1:44" ht="13.2" x14ac:dyDescent="0.2">
      <c r="A56" s="255"/>
      <c r="AK56" s="326"/>
      <c r="AL56" s="327" t="s">
        <v>563</v>
      </c>
      <c r="AM56" s="328">
        <v>1949051</v>
      </c>
      <c r="AN56" s="329">
        <v>17728</v>
      </c>
      <c r="AO56" s="330">
        <v>13.9</v>
      </c>
      <c r="AP56" s="331">
        <v>23644</v>
      </c>
      <c r="AQ56" s="332">
        <v>3.1</v>
      </c>
      <c r="AR56" s="333">
        <v>10.8</v>
      </c>
    </row>
    <row r="57" spans="1:44" ht="13.2" x14ac:dyDescent="0.2">
      <c r="A57" s="255"/>
      <c r="AK57" s="311" t="s">
        <v>566</v>
      </c>
      <c r="AL57" s="312"/>
      <c r="AM57" s="320">
        <v>4729602</v>
      </c>
      <c r="AN57" s="321">
        <v>43047</v>
      </c>
      <c r="AO57" s="322">
        <v>21.9</v>
      </c>
      <c r="AP57" s="323">
        <v>43955</v>
      </c>
      <c r="AQ57" s="324">
        <v>-0.5</v>
      </c>
      <c r="AR57" s="325">
        <v>22.4</v>
      </c>
    </row>
    <row r="58" spans="1:44" ht="13.2" x14ac:dyDescent="0.2">
      <c r="A58" s="255"/>
      <c r="AK58" s="326"/>
      <c r="AL58" s="327" t="s">
        <v>563</v>
      </c>
      <c r="AM58" s="328">
        <v>2211135</v>
      </c>
      <c r="AN58" s="329">
        <v>20125</v>
      </c>
      <c r="AO58" s="330">
        <v>13.5</v>
      </c>
      <c r="AP58" s="331">
        <v>21318</v>
      </c>
      <c r="AQ58" s="332">
        <v>-9.8000000000000007</v>
      </c>
      <c r="AR58" s="333">
        <v>23.3</v>
      </c>
    </row>
    <row r="59" spans="1:44" ht="13.2" x14ac:dyDescent="0.2">
      <c r="A59" s="255"/>
      <c r="AK59" s="311" t="s">
        <v>567</v>
      </c>
      <c r="AL59" s="312"/>
      <c r="AM59" s="320">
        <v>2892891</v>
      </c>
      <c r="AN59" s="321">
        <v>26404</v>
      </c>
      <c r="AO59" s="322">
        <v>-38.700000000000003</v>
      </c>
      <c r="AP59" s="323">
        <v>41921</v>
      </c>
      <c r="AQ59" s="324">
        <v>-4.5999999999999996</v>
      </c>
      <c r="AR59" s="325">
        <v>-34.1</v>
      </c>
    </row>
    <row r="60" spans="1:44" ht="13.2" x14ac:dyDescent="0.2">
      <c r="A60" s="255"/>
      <c r="AK60" s="326"/>
      <c r="AL60" s="327" t="s">
        <v>563</v>
      </c>
      <c r="AM60" s="328">
        <v>1569069</v>
      </c>
      <c r="AN60" s="329">
        <v>14321</v>
      </c>
      <c r="AO60" s="330">
        <v>-28.8</v>
      </c>
      <c r="AP60" s="331">
        <v>21655</v>
      </c>
      <c r="AQ60" s="332">
        <v>1.6</v>
      </c>
      <c r="AR60" s="333">
        <v>-30.4</v>
      </c>
    </row>
    <row r="61" spans="1:44" ht="13.2" x14ac:dyDescent="0.2">
      <c r="A61" s="255"/>
      <c r="AK61" s="311" t="s">
        <v>568</v>
      </c>
      <c r="AL61" s="334"/>
      <c r="AM61" s="320">
        <v>3613876</v>
      </c>
      <c r="AN61" s="321">
        <v>32892</v>
      </c>
      <c r="AO61" s="322">
        <v>0.1</v>
      </c>
      <c r="AP61" s="323">
        <v>43220</v>
      </c>
      <c r="AQ61" s="335">
        <v>-0.3</v>
      </c>
      <c r="AR61" s="325">
        <v>0.4</v>
      </c>
    </row>
    <row r="62" spans="1:44" ht="13.2" x14ac:dyDescent="0.2">
      <c r="A62" s="255"/>
      <c r="AK62" s="326"/>
      <c r="AL62" s="327" t="s">
        <v>563</v>
      </c>
      <c r="AM62" s="328">
        <v>1913597</v>
      </c>
      <c r="AN62" s="329">
        <v>17417</v>
      </c>
      <c r="AO62" s="330">
        <v>-3.8</v>
      </c>
      <c r="AP62" s="331">
        <v>22435</v>
      </c>
      <c r="AQ62" s="332">
        <v>-0.8</v>
      </c>
      <c r="AR62" s="333">
        <v>-3</v>
      </c>
    </row>
    <row r="63" spans="1:44" ht="13.2" x14ac:dyDescent="0.2">
      <c r="A63" s="255"/>
    </row>
    <row r="64" spans="1:44" ht="13.2" x14ac:dyDescent="0.2">
      <c r="A64" s="255"/>
    </row>
    <row r="65" spans="1:46" ht="13.2" x14ac:dyDescent="0.2">
      <c r="A65" s="255"/>
    </row>
    <row r="66" spans="1:46" ht="13.2" x14ac:dyDescent="0.2">
      <c r="A66" s="336"/>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37"/>
    </row>
    <row r="67" spans="1:46" ht="13.5" hidden="1" customHeight="1" x14ac:dyDescent="0.2">
      <c r="AS67" s="251"/>
      <c r="AT67" s="251"/>
    </row>
    <row r="70" spans="1:46" ht="13.2" hidden="1" x14ac:dyDescent="0.2"/>
    <row r="71" spans="1:46" ht="13.2" hidden="1" x14ac:dyDescent="0.2"/>
    <row r="72" spans="1:46" ht="13.2" hidden="1" x14ac:dyDescent="0.2"/>
    <row r="73" spans="1:46" ht="13.2" hidden="1" x14ac:dyDescent="0.2"/>
  </sheetData>
  <sheetProtection algorithmName="SHA-512" hashValue="qNjOV0WGxKa8WkqfVTebmSx7BY9IrYUtA11r3Rt6S5mzZOXGeJ2J9YqSwCAIhktUiKSc8tg8Mws7c2b/FnLBTQ==" saltValue="wwJhi6jvqk5Sz5JMBZ6Kt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0" customWidth="1"/>
    <col min="126" max="16384" width="9" style="249" hidden="1"/>
  </cols>
  <sheetData>
    <row r="1" spans="2:125" ht="13.5" customHeight="1"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2:125" ht="13.2" x14ac:dyDescent="0.2">
      <c r="B2" s="249"/>
      <c r="DG2" s="249"/>
    </row>
    <row r="3" spans="2:125" ht="13.2"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H3" s="249"/>
      <c r="DI3" s="249"/>
      <c r="DJ3" s="249"/>
      <c r="DK3" s="249"/>
      <c r="DL3" s="249"/>
      <c r="DM3" s="249"/>
      <c r="DN3" s="249"/>
      <c r="DO3" s="249"/>
      <c r="DP3" s="249"/>
      <c r="DQ3" s="249"/>
      <c r="DR3" s="249"/>
      <c r="DS3" s="249"/>
      <c r="DT3" s="249"/>
      <c r="DU3" s="249"/>
    </row>
    <row r="4" spans="2:125" ht="13.2" x14ac:dyDescent="0.2"/>
    <row r="5" spans="2:125" ht="13.2" x14ac:dyDescent="0.2"/>
    <row r="6" spans="2:125" ht="13.2" x14ac:dyDescent="0.2"/>
    <row r="7" spans="2:125" ht="13.2" x14ac:dyDescent="0.2"/>
    <row r="8" spans="2:125" ht="13.2" x14ac:dyDescent="0.2"/>
    <row r="9" spans="2:125" ht="13.2" x14ac:dyDescent="0.2">
      <c r="DU9" s="24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9"/>
    </row>
    <row r="18" spans="125:125" ht="13.2" x14ac:dyDescent="0.2"/>
    <row r="19" spans="125:125" ht="13.2" x14ac:dyDescent="0.2"/>
    <row r="20" spans="125:125" ht="13.2" x14ac:dyDescent="0.2">
      <c r="DU20" s="249"/>
    </row>
    <row r="21" spans="125:125" ht="13.2" x14ac:dyDescent="0.2">
      <c r="DU21" s="24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9"/>
    </row>
    <row r="29" spans="125:125" ht="13.2" x14ac:dyDescent="0.2"/>
    <row r="30" spans="125:125" ht="13.2" x14ac:dyDescent="0.2"/>
    <row r="31" spans="125:125" ht="13.2" x14ac:dyDescent="0.2"/>
    <row r="32" spans="125:125" ht="13.2" x14ac:dyDescent="0.2"/>
    <row r="33" spans="2:125" ht="13.2" x14ac:dyDescent="0.2">
      <c r="B33" s="249"/>
      <c r="G33" s="249"/>
      <c r="I33" s="249"/>
    </row>
    <row r="34" spans="2:125" ht="13.2" x14ac:dyDescent="0.2">
      <c r="C34" s="249"/>
      <c r="P34" s="249"/>
      <c r="DE34" s="249"/>
      <c r="DH34" s="249"/>
    </row>
    <row r="35" spans="2:125" ht="13.2" x14ac:dyDescent="0.2">
      <c r="D35" s="249"/>
      <c r="E35" s="249"/>
      <c r="DG35" s="249"/>
      <c r="DJ35" s="249"/>
      <c r="DP35" s="249"/>
      <c r="DQ35" s="249"/>
      <c r="DR35" s="249"/>
      <c r="DS35" s="249"/>
      <c r="DT35" s="249"/>
      <c r="DU35" s="249"/>
    </row>
    <row r="36" spans="2:125" ht="13.2" x14ac:dyDescent="0.2">
      <c r="F36" s="249"/>
      <c r="H36" s="249"/>
      <c r="J36" s="249"/>
      <c r="K36" s="249"/>
      <c r="L36" s="249"/>
      <c r="M36" s="249"/>
      <c r="N36" s="249"/>
      <c r="O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F36" s="249"/>
      <c r="DI36" s="249"/>
      <c r="DK36" s="249"/>
      <c r="DL36" s="249"/>
      <c r="DM36" s="249"/>
      <c r="DN36" s="249"/>
      <c r="DO36" s="249"/>
      <c r="DP36" s="249"/>
      <c r="DQ36" s="249"/>
      <c r="DR36" s="249"/>
      <c r="DS36" s="249"/>
      <c r="DT36" s="249"/>
      <c r="DU36" s="249"/>
    </row>
    <row r="37" spans="2:125" ht="13.2" x14ac:dyDescent="0.2">
      <c r="DU37" s="249"/>
    </row>
    <row r="38" spans="2:125" ht="13.2" x14ac:dyDescent="0.2">
      <c r="DT38" s="249"/>
      <c r="DU38" s="249"/>
    </row>
    <row r="39" spans="2:125" ht="13.2" x14ac:dyDescent="0.2"/>
    <row r="40" spans="2:125" ht="13.2" x14ac:dyDescent="0.2">
      <c r="DH40" s="249"/>
    </row>
    <row r="41" spans="2:125" ht="13.2" x14ac:dyDescent="0.2">
      <c r="DE41" s="249"/>
    </row>
    <row r="42" spans="2:125" ht="13.2" x14ac:dyDescent="0.2">
      <c r="DG42" s="249"/>
      <c r="DJ42" s="249"/>
    </row>
    <row r="43" spans="2:125" ht="13.2" x14ac:dyDescent="0.2">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F43" s="249"/>
      <c r="DI43" s="249"/>
      <c r="DK43" s="249"/>
      <c r="DL43" s="249"/>
      <c r="DM43" s="249"/>
      <c r="DN43" s="249"/>
      <c r="DO43" s="249"/>
      <c r="DP43" s="249"/>
      <c r="DQ43" s="249"/>
      <c r="DR43" s="249"/>
      <c r="DS43" s="249"/>
      <c r="DT43" s="249"/>
      <c r="DU43" s="249"/>
    </row>
    <row r="44" spans="2:125" ht="13.2" x14ac:dyDescent="0.2">
      <c r="DU44" s="249"/>
    </row>
    <row r="45" spans="2:125" ht="13.2" x14ac:dyDescent="0.2"/>
    <row r="46" spans="2:125" ht="13.2" x14ac:dyDescent="0.2"/>
    <row r="47" spans="2:125" ht="13.2" x14ac:dyDescent="0.2"/>
    <row r="48" spans="2:125" ht="13.2" x14ac:dyDescent="0.2">
      <c r="DT48" s="249"/>
      <c r="DU48" s="249"/>
    </row>
    <row r="49" spans="120:125" ht="13.2" x14ac:dyDescent="0.2">
      <c r="DU49" s="249"/>
    </row>
    <row r="50" spans="120:125" ht="13.2" x14ac:dyDescent="0.2">
      <c r="DU50" s="249"/>
    </row>
    <row r="51" spans="120:125" ht="13.2" x14ac:dyDescent="0.2">
      <c r="DP51" s="249"/>
      <c r="DQ51" s="249"/>
      <c r="DR51" s="249"/>
      <c r="DS51" s="249"/>
      <c r="DT51" s="249"/>
      <c r="DU51" s="249"/>
    </row>
    <row r="52" spans="120:125" ht="13.2" x14ac:dyDescent="0.2"/>
    <row r="53" spans="120:125" ht="13.2" x14ac:dyDescent="0.2"/>
    <row r="54" spans="120:125" ht="13.2" x14ac:dyDescent="0.2">
      <c r="DU54" s="249"/>
    </row>
    <row r="55" spans="120:125" ht="13.2" x14ac:dyDescent="0.2"/>
    <row r="56" spans="120:125" ht="13.2" x14ac:dyDescent="0.2"/>
    <row r="57" spans="120:125" ht="13.2" x14ac:dyDescent="0.2"/>
    <row r="58" spans="120:125" ht="13.2" x14ac:dyDescent="0.2">
      <c r="DU58" s="249"/>
    </row>
    <row r="59" spans="120:125" ht="13.2" x14ac:dyDescent="0.2"/>
    <row r="60" spans="120:125" ht="13.2" x14ac:dyDescent="0.2"/>
    <row r="61" spans="120:125" ht="13.2" x14ac:dyDescent="0.2"/>
    <row r="62" spans="120:125" ht="13.2" x14ac:dyDescent="0.2"/>
    <row r="63" spans="120:125" ht="13.2" x14ac:dyDescent="0.2">
      <c r="DU63" s="249"/>
    </row>
    <row r="64" spans="120:125" ht="13.2" x14ac:dyDescent="0.2">
      <c r="DT64" s="249"/>
      <c r="DU64" s="249"/>
    </row>
    <row r="65" spans="123:125" ht="13.2" x14ac:dyDescent="0.2"/>
    <row r="66" spans="123:125" ht="13.2" x14ac:dyDescent="0.2"/>
    <row r="67" spans="123:125" ht="13.2" x14ac:dyDescent="0.2"/>
    <row r="68" spans="123:125" ht="13.2" x14ac:dyDescent="0.2"/>
    <row r="69" spans="123:125" ht="13.2" x14ac:dyDescent="0.2">
      <c r="DS69" s="249"/>
      <c r="DT69" s="249"/>
      <c r="DU69" s="24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9"/>
    </row>
    <row r="83" spans="116:125" ht="13.2" x14ac:dyDescent="0.2">
      <c r="DM83" s="249"/>
      <c r="DN83" s="249"/>
      <c r="DO83" s="249"/>
      <c r="DP83" s="249"/>
      <c r="DQ83" s="249"/>
      <c r="DR83" s="249"/>
      <c r="DS83" s="249"/>
      <c r="DT83" s="249"/>
      <c r="DU83" s="249"/>
    </row>
    <row r="84" spans="116:125" ht="13.2" x14ac:dyDescent="0.2"/>
    <row r="85" spans="116:125" ht="13.2" x14ac:dyDescent="0.2"/>
    <row r="86" spans="116:125" ht="13.2" x14ac:dyDescent="0.2"/>
    <row r="87" spans="116:125" ht="13.2" x14ac:dyDescent="0.2"/>
    <row r="88" spans="116:125" ht="13.2" x14ac:dyDescent="0.2">
      <c r="DU88" s="24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9"/>
      <c r="DT94" s="249"/>
      <c r="DU94" s="249"/>
    </row>
    <row r="95" spans="116:125" ht="13.5" customHeight="1" x14ac:dyDescent="0.2">
      <c r="DU95" s="24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9"/>
    </row>
    <row r="102" spans="124:125" ht="13.5" customHeight="1" x14ac:dyDescent="0.2"/>
    <row r="103" spans="124:125" ht="13.5" customHeight="1" x14ac:dyDescent="0.2"/>
    <row r="104" spans="124:125" ht="13.5" customHeight="1" x14ac:dyDescent="0.2">
      <c r="DT104" s="249"/>
      <c r="DU104" s="24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9" t="s">
        <v>570</v>
      </c>
    </row>
    <row r="121" spans="125:125" ht="13.5" hidden="1" customHeight="1" x14ac:dyDescent="0.2">
      <c r="DU121" s="249"/>
    </row>
  </sheetData>
  <sheetProtection algorithmName="SHA-512" hashValue="6moQhpaU2yF4iTdDmC88vVJ9amtBlnbe5K6hehsL2NdH6cXLJLfHn5G1dRjMwG6QeZPMHg2ATZsnGkAQOplrJw==" saltValue="TOxVb7o1dVKg5kPb666C9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0" customWidth="1"/>
    <col min="126" max="142" width="0" style="249" hidden="1" customWidth="1"/>
    <col min="143"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2" x14ac:dyDescent="0.2">
      <c r="B2" s="249"/>
      <c r="T2" s="249"/>
    </row>
    <row r="3" spans="1:125" ht="13.2" x14ac:dyDescent="0.2">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9"/>
      <c r="G33" s="249"/>
      <c r="I33" s="249"/>
    </row>
    <row r="34" spans="2:125" ht="13.2" x14ac:dyDescent="0.2">
      <c r="C34" s="249"/>
      <c r="P34" s="249"/>
      <c r="R34" s="249"/>
      <c r="U34" s="249"/>
    </row>
    <row r="35" spans="2:125" ht="13.2" x14ac:dyDescent="0.2">
      <c r="D35" s="249"/>
      <c r="E35" s="249"/>
      <c r="T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row>
    <row r="36" spans="2:125" ht="13.2" x14ac:dyDescent="0.2">
      <c r="F36" s="249"/>
      <c r="H36" s="249"/>
      <c r="J36" s="249"/>
      <c r="K36" s="249"/>
      <c r="L36" s="249"/>
      <c r="M36" s="249"/>
      <c r="N36" s="249"/>
      <c r="O36" s="249"/>
      <c r="Q36" s="249"/>
      <c r="S36" s="249"/>
      <c r="V36" s="249"/>
    </row>
    <row r="37" spans="2:125" ht="13.2" x14ac:dyDescent="0.2"/>
    <row r="38" spans="2:125" ht="13.2" x14ac:dyDescent="0.2"/>
    <row r="39" spans="2:125" ht="13.2" x14ac:dyDescent="0.2"/>
    <row r="40" spans="2:125" ht="13.2" x14ac:dyDescent="0.2">
      <c r="U40" s="249"/>
    </row>
    <row r="41" spans="2:125" ht="13.2" x14ac:dyDescent="0.2">
      <c r="R41" s="249"/>
    </row>
    <row r="42" spans="2:125" ht="13.2" x14ac:dyDescent="0.2">
      <c r="T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row>
    <row r="43" spans="2:125" ht="13.2" x14ac:dyDescent="0.2">
      <c r="Q43" s="249"/>
      <c r="S43" s="249"/>
      <c r="V43" s="24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571</v>
      </c>
    </row>
  </sheetData>
  <sheetProtection algorithmName="SHA-512" hashValue="fMj8etnSBqvbtVwi48tf186ax4hobFD6DXrTOI2RkeIBPSJtPP/2x4hObKCQoKDDMRm7nAV6Ci7evpE/0wa/rw==" saltValue="8mkmA2uUtkrTMTcI3fzI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2">
      <c r="B47" s="10"/>
      <c r="C47" s="1152" t="s">
        <v>3</v>
      </c>
      <c r="D47" s="1152"/>
      <c r="E47" s="1153"/>
      <c r="F47" s="11">
        <v>13.04</v>
      </c>
      <c r="G47" s="12">
        <v>12.83</v>
      </c>
      <c r="H47" s="12">
        <v>8.66</v>
      </c>
      <c r="I47" s="12">
        <v>8.68</v>
      </c>
      <c r="J47" s="13">
        <v>12.33</v>
      </c>
    </row>
    <row r="48" spans="2:10" ht="57.75" customHeight="1" x14ac:dyDescent="0.2">
      <c r="B48" s="14"/>
      <c r="C48" s="1154" t="s">
        <v>4</v>
      </c>
      <c r="D48" s="1154"/>
      <c r="E48" s="1155"/>
      <c r="F48" s="15">
        <v>10.14</v>
      </c>
      <c r="G48" s="16">
        <v>5.3</v>
      </c>
      <c r="H48" s="16">
        <v>8.41</v>
      </c>
      <c r="I48" s="16">
        <v>13.24</v>
      </c>
      <c r="J48" s="17">
        <v>11.84</v>
      </c>
    </row>
    <row r="49" spans="2:10" ht="57.75" customHeight="1" thickBot="1" x14ac:dyDescent="0.25">
      <c r="B49" s="18"/>
      <c r="C49" s="1156" t="s">
        <v>5</v>
      </c>
      <c r="D49" s="1156"/>
      <c r="E49" s="1157"/>
      <c r="F49" s="19" t="s">
        <v>577</v>
      </c>
      <c r="G49" s="20" t="s">
        <v>578</v>
      </c>
      <c r="H49" s="20" t="s">
        <v>579</v>
      </c>
      <c r="I49" s="20">
        <v>5.88</v>
      </c>
      <c r="J49" s="21">
        <v>1.86</v>
      </c>
    </row>
    <row r="50" spans="2:10" ht="13.2" x14ac:dyDescent="0.2"/>
  </sheetData>
  <sheetProtection algorithmName="SHA-512" hashValue="r0+eShWMYJRhkVBTlEopAKLN9PGQtmkhuNRF1Xjea1IbAAAgGaMyMd7zZ78my7FX8TdhPM0EzZi3ZhQBo9+Trw==" saltValue="OOa0qw/BaYoKNSF2svxe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2">
      <c r="A34" s="22"/>
      <c r="B34" s="31"/>
      <c r="C34" s="1162" t="s">
        <v>580</v>
      </c>
      <c r="D34" s="1162"/>
      <c r="E34" s="1163"/>
      <c r="F34" s="32">
        <v>10.130000000000001</v>
      </c>
      <c r="G34" s="33">
        <v>5.29</v>
      </c>
      <c r="H34" s="33">
        <v>8.41</v>
      </c>
      <c r="I34" s="33">
        <v>13.24</v>
      </c>
      <c r="J34" s="34">
        <v>11.83</v>
      </c>
      <c r="K34" s="22"/>
      <c r="L34" s="22"/>
      <c r="M34" s="22"/>
      <c r="N34" s="22"/>
      <c r="O34" s="22"/>
      <c r="P34" s="22"/>
    </row>
    <row r="35" spans="1:16" ht="39" customHeight="1" x14ac:dyDescent="0.2">
      <c r="A35" s="22"/>
      <c r="B35" s="35"/>
      <c r="C35" s="1158" t="s">
        <v>581</v>
      </c>
      <c r="D35" s="1158"/>
      <c r="E35" s="1159"/>
      <c r="F35" s="36">
        <v>1.25</v>
      </c>
      <c r="G35" s="37">
        <v>1.53</v>
      </c>
      <c r="H35" s="37">
        <v>1.39</v>
      </c>
      <c r="I35" s="37">
        <v>0.82</v>
      </c>
      <c r="J35" s="38">
        <v>1.92</v>
      </c>
      <c r="K35" s="22"/>
      <c r="L35" s="22"/>
      <c r="M35" s="22"/>
      <c r="N35" s="22"/>
      <c r="O35" s="22"/>
      <c r="P35" s="22"/>
    </row>
    <row r="36" spans="1:16" ht="39" customHeight="1" x14ac:dyDescent="0.2">
      <c r="A36" s="22"/>
      <c r="B36" s="35"/>
      <c r="C36" s="1158" t="s">
        <v>582</v>
      </c>
      <c r="D36" s="1158"/>
      <c r="E36" s="1159"/>
      <c r="F36" s="36">
        <v>0.95</v>
      </c>
      <c r="G36" s="37">
        <v>0.28999999999999998</v>
      </c>
      <c r="H36" s="37">
        <v>1.24</v>
      </c>
      <c r="I36" s="37">
        <v>2.09</v>
      </c>
      <c r="J36" s="38">
        <v>1.8</v>
      </c>
      <c r="K36" s="22"/>
      <c r="L36" s="22"/>
      <c r="M36" s="22"/>
      <c r="N36" s="22"/>
      <c r="O36" s="22"/>
      <c r="P36" s="22"/>
    </row>
    <row r="37" spans="1:16" ht="39" customHeight="1" x14ac:dyDescent="0.2">
      <c r="A37" s="22"/>
      <c r="B37" s="35"/>
      <c r="C37" s="1158" t="s">
        <v>583</v>
      </c>
      <c r="D37" s="1158"/>
      <c r="E37" s="1159"/>
      <c r="F37" s="36">
        <v>1.1200000000000001</v>
      </c>
      <c r="G37" s="37">
        <v>1.3</v>
      </c>
      <c r="H37" s="37">
        <v>1.21</v>
      </c>
      <c r="I37" s="37">
        <v>1.19</v>
      </c>
      <c r="J37" s="38">
        <v>0.28999999999999998</v>
      </c>
      <c r="K37" s="22"/>
      <c r="L37" s="22"/>
      <c r="M37" s="22"/>
      <c r="N37" s="22"/>
      <c r="O37" s="22"/>
      <c r="P37" s="22"/>
    </row>
    <row r="38" spans="1:16" ht="39" customHeight="1" x14ac:dyDescent="0.2">
      <c r="A38" s="22"/>
      <c r="B38" s="35"/>
      <c r="C38" s="1158" t="s">
        <v>584</v>
      </c>
      <c r="D38" s="1158"/>
      <c r="E38" s="1159"/>
      <c r="F38" s="36">
        <v>0.04</v>
      </c>
      <c r="G38" s="37">
        <v>0.06</v>
      </c>
      <c r="H38" s="37">
        <v>0.04</v>
      </c>
      <c r="I38" s="37">
        <v>0.05</v>
      </c>
      <c r="J38" s="38">
        <v>0.06</v>
      </c>
      <c r="K38" s="22"/>
      <c r="L38" s="22"/>
      <c r="M38" s="22"/>
      <c r="N38" s="22"/>
      <c r="O38" s="22"/>
      <c r="P38" s="22"/>
    </row>
    <row r="39" spans="1:16" ht="39" customHeight="1" x14ac:dyDescent="0.2">
      <c r="A39" s="22"/>
      <c r="B39" s="35"/>
      <c r="C39" s="1158"/>
      <c r="D39" s="1158"/>
      <c r="E39" s="1159"/>
      <c r="F39" s="36"/>
      <c r="G39" s="37"/>
      <c r="H39" s="37"/>
      <c r="I39" s="37"/>
      <c r="J39" s="38"/>
      <c r="K39" s="22"/>
      <c r="L39" s="22"/>
      <c r="M39" s="22"/>
      <c r="N39" s="22"/>
      <c r="O39" s="22"/>
      <c r="P39" s="22"/>
    </row>
    <row r="40" spans="1:16" ht="39" customHeight="1" x14ac:dyDescent="0.2">
      <c r="A40" s="22"/>
      <c r="B40" s="35"/>
      <c r="C40" s="1158"/>
      <c r="D40" s="1158"/>
      <c r="E40" s="1159"/>
      <c r="F40" s="36"/>
      <c r="G40" s="37"/>
      <c r="H40" s="37"/>
      <c r="I40" s="37"/>
      <c r="J40" s="38"/>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585</v>
      </c>
      <c r="D42" s="1158"/>
      <c r="E42" s="1159"/>
      <c r="F42" s="36" t="s">
        <v>530</v>
      </c>
      <c r="G42" s="37" t="s">
        <v>530</v>
      </c>
      <c r="H42" s="37" t="s">
        <v>530</v>
      </c>
      <c r="I42" s="37" t="s">
        <v>530</v>
      </c>
      <c r="J42" s="38" t="s">
        <v>530</v>
      </c>
      <c r="K42" s="22"/>
      <c r="L42" s="22"/>
      <c r="M42" s="22"/>
      <c r="N42" s="22"/>
      <c r="O42" s="22"/>
      <c r="P42" s="22"/>
    </row>
    <row r="43" spans="1:16" ht="39" customHeight="1" thickBot="1" x14ac:dyDescent="0.25">
      <c r="A43" s="22"/>
      <c r="B43" s="40"/>
      <c r="C43" s="1160" t="s">
        <v>586</v>
      </c>
      <c r="D43" s="1160"/>
      <c r="E43" s="1161"/>
      <c r="F43" s="41" t="s">
        <v>530</v>
      </c>
      <c r="G43" s="42" t="s">
        <v>530</v>
      </c>
      <c r="H43" s="42" t="s">
        <v>530</v>
      </c>
      <c r="I43" s="42" t="s">
        <v>530</v>
      </c>
      <c r="J43" s="43" t="s">
        <v>530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BQcDzJSEnErRDEqcROe8fxnIZypXbvjClVfKMlf2BjkqehSMBIbxrBsvKubIbPxETgqJWA9JXee9FTMt5vB7LA==" saltValue="0h0y1cD4DWAl3rPw3FHE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572</v>
      </c>
      <c r="L44" s="54" t="s">
        <v>573</v>
      </c>
      <c r="M44" s="54" t="s">
        <v>574</v>
      </c>
      <c r="N44" s="54" t="s">
        <v>575</v>
      </c>
      <c r="O44" s="55" t="s">
        <v>576</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3018</v>
      </c>
      <c r="L45" s="58">
        <v>3281</v>
      </c>
      <c r="M45" s="58">
        <v>3446</v>
      </c>
      <c r="N45" s="58">
        <v>3634</v>
      </c>
      <c r="O45" s="59">
        <v>3736</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530</v>
      </c>
      <c r="L46" s="62" t="s">
        <v>530</v>
      </c>
      <c r="M46" s="62" t="s">
        <v>530</v>
      </c>
      <c r="N46" s="62" t="s">
        <v>530</v>
      </c>
      <c r="O46" s="63" t="s">
        <v>530</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530</v>
      </c>
      <c r="L47" s="62" t="s">
        <v>530</v>
      </c>
      <c r="M47" s="62" t="s">
        <v>530</v>
      </c>
      <c r="N47" s="62" t="s">
        <v>530</v>
      </c>
      <c r="O47" s="63" t="s">
        <v>530</v>
      </c>
      <c r="P47" s="46"/>
      <c r="Q47" s="46"/>
      <c r="R47" s="46"/>
      <c r="S47" s="46"/>
      <c r="T47" s="46"/>
      <c r="U47" s="46"/>
    </row>
    <row r="48" spans="1:21" ht="30.75" customHeight="1" x14ac:dyDescent="0.2">
      <c r="A48" s="46"/>
      <c r="B48" s="1166"/>
      <c r="C48" s="1167"/>
      <c r="D48" s="60"/>
      <c r="E48" s="1172" t="s">
        <v>15</v>
      </c>
      <c r="F48" s="1172"/>
      <c r="G48" s="1172"/>
      <c r="H48" s="1172"/>
      <c r="I48" s="1172"/>
      <c r="J48" s="1173"/>
      <c r="K48" s="61">
        <v>290</v>
      </c>
      <c r="L48" s="62">
        <v>412</v>
      </c>
      <c r="M48" s="62">
        <v>243</v>
      </c>
      <c r="N48" s="62">
        <v>238</v>
      </c>
      <c r="O48" s="63">
        <v>227</v>
      </c>
      <c r="P48" s="46"/>
      <c r="Q48" s="46"/>
      <c r="R48" s="46"/>
      <c r="S48" s="46"/>
      <c r="T48" s="46"/>
      <c r="U48" s="46"/>
    </row>
    <row r="49" spans="1:21" ht="30.75" customHeight="1" x14ac:dyDescent="0.2">
      <c r="A49" s="46"/>
      <c r="B49" s="1166"/>
      <c r="C49" s="1167"/>
      <c r="D49" s="60"/>
      <c r="E49" s="1172" t="s">
        <v>16</v>
      </c>
      <c r="F49" s="1172"/>
      <c r="G49" s="1172"/>
      <c r="H49" s="1172"/>
      <c r="I49" s="1172"/>
      <c r="J49" s="1173"/>
      <c r="K49" s="61">
        <v>103</v>
      </c>
      <c r="L49" s="62">
        <v>103</v>
      </c>
      <c r="M49" s="62">
        <v>123</v>
      </c>
      <c r="N49" s="62">
        <v>147</v>
      </c>
      <c r="O49" s="63">
        <v>178</v>
      </c>
      <c r="P49" s="46"/>
      <c r="Q49" s="46"/>
      <c r="R49" s="46"/>
      <c r="S49" s="46"/>
      <c r="T49" s="46"/>
      <c r="U49" s="46"/>
    </row>
    <row r="50" spans="1:21" ht="30.75" customHeight="1" x14ac:dyDescent="0.2">
      <c r="A50" s="46"/>
      <c r="B50" s="1166"/>
      <c r="C50" s="1167"/>
      <c r="D50" s="60"/>
      <c r="E50" s="1172" t="s">
        <v>17</v>
      </c>
      <c r="F50" s="1172"/>
      <c r="G50" s="1172"/>
      <c r="H50" s="1172"/>
      <c r="I50" s="1172"/>
      <c r="J50" s="1173"/>
      <c r="K50" s="61">
        <v>65</v>
      </c>
      <c r="L50" s="62">
        <v>65</v>
      </c>
      <c r="M50" s="62">
        <v>65</v>
      </c>
      <c r="N50" s="62">
        <v>65</v>
      </c>
      <c r="O50" s="63">
        <v>65</v>
      </c>
      <c r="P50" s="46"/>
      <c r="Q50" s="46"/>
      <c r="R50" s="46"/>
      <c r="S50" s="46"/>
      <c r="T50" s="46"/>
      <c r="U50" s="46"/>
    </row>
    <row r="51" spans="1:21" ht="30.75" customHeight="1" x14ac:dyDescent="0.2">
      <c r="A51" s="46"/>
      <c r="B51" s="1168"/>
      <c r="C51" s="1169"/>
      <c r="D51" s="64"/>
      <c r="E51" s="1172" t="s">
        <v>18</v>
      </c>
      <c r="F51" s="1172"/>
      <c r="G51" s="1172"/>
      <c r="H51" s="1172"/>
      <c r="I51" s="1172"/>
      <c r="J51" s="1173"/>
      <c r="K51" s="61" t="s">
        <v>530</v>
      </c>
      <c r="L51" s="62" t="s">
        <v>530</v>
      </c>
      <c r="M51" s="62" t="s">
        <v>530</v>
      </c>
      <c r="N51" s="62" t="s">
        <v>530</v>
      </c>
      <c r="O51" s="63" t="s">
        <v>530</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2910</v>
      </c>
      <c r="L52" s="62">
        <v>2979</v>
      </c>
      <c r="M52" s="62">
        <v>3061</v>
      </c>
      <c r="N52" s="62">
        <v>3235</v>
      </c>
      <c r="O52" s="63">
        <v>3081</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566</v>
      </c>
      <c r="L53" s="67">
        <v>882</v>
      </c>
      <c r="M53" s="67">
        <v>816</v>
      </c>
      <c r="N53" s="67">
        <v>849</v>
      </c>
      <c r="O53" s="68">
        <v>1125</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587</v>
      </c>
      <c r="P56" s="46"/>
      <c r="Q56" s="46"/>
      <c r="R56" s="46"/>
      <c r="S56" s="46"/>
      <c r="T56" s="46"/>
      <c r="U56" s="46"/>
    </row>
    <row r="57" spans="1:21" ht="31.5" customHeight="1" thickBot="1" x14ac:dyDescent="0.25">
      <c r="A57" s="46"/>
      <c r="B57" s="74"/>
      <c r="C57" s="75"/>
      <c r="D57" s="75"/>
      <c r="E57" s="76"/>
      <c r="F57" s="76"/>
      <c r="G57" s="76"/>
      <c r="H57" s="76"/>
      <c r="I57" s="76"/>
      <c r="J57" s="77" t="s">
        <v>2</v>
      </c>
      <c r="K57" s="78" t="s">
        <v>588</v>
      </c>
      <c r="L57" s="79" t="s">
        <v>589</v>
      </c>
      <c r="M57" s="79" t="s">
        <v>590</v>
      </c>
      <c r="N57" s="79" t="s">
        <v>591</v>
      </c>
      <c r="O57" s="80" t="s">
        <v>592</v>
      </c>
      <c r="P57" s="46"/>
      <c r="Q57" s="46"/>
      <c r="R57" s="46"/>
      <c r="S57" s="46"/>
      <c r="T57" s="46"/>
      <c r="U57" s="46"/>
    </row>
    <row r="58" spans="1:21" ht="31.5" customHeight="1" x14ac:dyDescent="0.2">
      <c r="B58" s="1180" t="s">
        <v>26</v>
      </c>
      <c r="C58" s="1181"/>
      <c r="D58" s="1186" t="s">
        <v>27</v>
      </c>
      <c r="E58" s="1187"/>
      <c r="F58" s="1187"/>
      <c r="G58" s="1187"/>
      <c r="H58" s="1187"/>
      <c r="I58" s="1187"/>
      <c r="J58" s="1188"/>
      <c r="K58" s="81" t="s">
        <v>601</v>
      </c>
      <c r="L58" s="82" t="s">
        <v>601</v>
      </c>
      <c r="M58" s="82" t="s">
        <v>601</v>
      </c>
      <c r="N58" s="82" t="s">
        <v>601</v>
      </c>
      <c r="O58" s="83" t="s">
        <v>601</v>
      </c>
    </row>
    <row r="59" spans="1:21" ht="31.5" customHeight="1" x14ac:dyDescent="0.2">
      <c r="B59" s="1182"/>
      <c r="C59" s="1183"/>
      <c r="D59" s="1189" t="s">
        <v>28</v>
      </c>
      <c r="E59" s="1190"/>
      <c r="F59" s="1190"/>
      <c r="G59" s="1190"/>
      <c r="H59" s="1190"/>
      <c r="I59" s="1190"/>
      <c r="J59" s="1191"/>
      <c r="K59" s="84" t="s">
        <v>601</v>
      </c>
      <c r="L59" s="85" t="s">
        <v>601</v>
      </c>
      <c r="M59" s="85" t="s">
        <v>601</v>
      </c>
      <c r="N59" s="85" t="s">
        <v>601</v>
      </c>
      <c r="O59" s="86" t="s">
        <v>601</v>
      </c>
    </row>
    <row r="60" spans="1:21" ht="31.5" customHeight="1" thickBot="1" x14ac:dyDescent="0.25">
      <c r="B60" s="1184"/>
      <c r="C60" s="1185"/>
      <c r="D60" s="1192" t="s">
        <v>29</v>
      </c>
      <c r="E60" s="1193"/>
      <c r="F60" s="1193"/>
      <c r="G60" s="1193"/>
      <c r="H60" s="1193"/>
      <c r="I60" s="1193"/>
      <c r="J60" s="1194"/>
      <c r="K60" s="87" t="s">
        <v>601</v>
      </c>
      <c r="L60" s="88" t="s">
        <v>601</v>
      </c>
      <c r="M60" s="88" t="s">
        <v>601</v>
      </c>
      <c r="N60" s="88" t="s">
        <v>601</v>
      </c>
      <c r="O60" s="89" t="s">
        <v>601</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2XrLy7l/2U/8TeMWcoroIf7DcSyy+33uFcdnEotJIPVd3SSxU24cpJ6BZ5Kf7Vx/BI30Z5QqBvlx3D5X+w/rkw==" saltValue="wePn5iNGdwN8R1VY6YvQB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572</v>
      </c>
      <c r="J40" s="101" t="s">
        <v>573</v>
      </c>
      <c r="K40" s="101" t="s">
        <v>574</v>
      </c>
      <c r="L40" s="101" t="s">
        <v>575</v>
      </c>
      <c r="M40" s="102" t="s">
        <v>576</v>
      </c>
    </row>
    <row r="41" spans="2:13" ht="27.75" customHeight="1" x14ac:dyDescent="0.2">
      <c r="B41" s="1195" t="s">
        <v>32</v>
      </c>
      <c r="C41" s="1196"/>
      <c r="D41" s="103"/>
      <c r="E41" s="1201" t="s">
        <v>33</v>
      </c>
      <c r="F41" s="1201"/>
      <c r="G41" s="1201"/>
      <c r="H41" s="1202"/>
      <c r="I41" s="338">
        <v>37898</v>
      </c>
      <c r="J41" s="339">
        <v>37667</v>
      </c>
      <c r="K41" s="339">
        <v>37638</v>
      </c>
      <c r="L41" s="339">
        <v>38147</v>
      </c>
      <c r="M41" s="340">
        <v>36589</v>
      </c>
    </row>
    <row r="42" spans="2:13" ht="27.75" customHeight="1" x14ac:dyDescent="0.2">
      <c r="B42" s="1197"/>
      <c r="C42" s="1198"/>
      <c r="D42" s="104"/>
      <c r="E42" s="1203" t="s">
        <v>34</v>
      </c>
      <c r="F42" s="1203"/>
      <c r="G42" s="1203"/>
      <c r="H42" s="1204"/>
      <c r="I42" s="341">
        <v>964</v>
      </c>
      <c r="J42" s="342">
        <v>1164</v>
      </c>
      <c r="K42" s="342">
        <v>918</v>
      </c>
      <c r="L42" s="342">
        <v>567</v>
      </c>
      <c r="M42" s="343">
        <v>447</v>
      </c>
    </row>
    <row r="43" spans="2:13" ht="27.75" customHeight="1" x14ac:dyDescent="0.2">
      <c r="B43" s="1197"/>
      <c r="C43" s="1198"/>
      <c r="D43" s="104"/>
      <c r="E43" s="1203" t="s">
        <v>35</v>
      </c>
      <c r="F43" s="1203"/>
      <c r="G43" s="1203"/>
      <c r="H43" s="1204"/>
      <c r="I43" s="341">
        <v>3336</v>
      </c>
      <c r="J43" s="342">
        <v>4172</v>
      </c>
      <c r="K43" s="342">
        <v>3008</v>
      </c>
      <c r="L43" s="342">
        <v>2754</v>
      </c>
      <c r="M43" s="343">
        <v>2202</v>
      </c>
    </row>
    <row r="44" spans="2:13" ht="27.75" customHeight="1" x14ac:dyDescent="0.2">
      <c r="B44" s="1197"/>
      <c r="C44" s="1198"/>
      <c r="D44" s="104"/>
      <c r="E44" s="1203" t="s">
        <v>36</v>
      </c>
      <c r="F44" s="1203"/>
      <c r="G44" s="1203"/>
      <c r="H44" s="1204"/>
      <c r="I44" s="341">
        <v>1482</v>
      </c>
      <c r="J44" s="342">
        <v>1766</v>
      </c>
      <c r="K44" s="342">
        <v>1713</v>
      </c>
      <c r="L44" s="342">
        <v>2448</v>
      </c>
      <c r="M44" s="343">
        <v>3183</v>
      </c>
    </row>
    <row r="45" spans="2:13" ht="27.75" customHeight="1" x14ac:dyDescent="0.2">
      <c r="B45" s="1197"/>
      <c r="C45" s="1198"/>
      <c r="D45" s="104"/>
      <c r="E45" s="1203" t="s">
        <v>37</v>
      </c>
      <c r="F45" s="1203"/>
      <c r="G45" s="1203"/>
      <c r="H45" s="1204"/>
      <c r="I45" s="341">
        <v>2923</v>
      </c>
      <c r="J45" s="342">
        <v>2906</v>
      </c>
      <c r="K45" s="342">
        <v>3106</v>
      </c>
      <c r="L45" s="342">
        <v>3315</v>
      </c>
      <c r="M45" s="343">
        <v>3372</v>
      </c>
    </row>
    <row r="46" spans="2:13" ht="27.75" customHeight="1" x14ac:dyDescent="0.2">
      <c r="B46" s="1197"/>
      <c r="C46" s="1198"/>
      <c r="D46" s="105"/>
      <c r="E46" s="1203" t="s">
        <v>38</v>
      </c>
      <c r="F46" s="1203"/>
      <c r="G46" s="1203"/>
      <c r="H46" s="1204"/>
      <c r="I46" s="341" t="s">
        <v>530</v>
      </c>
      <c r="J46" s="342" t="s">
        <v>530</v>
      </c>
      <c r="K46" s="342" t="s">
        <v>530</v>
      </c>
      <c r="L46" s="342" t="s">
        <v>530</v>
      </c>
      <c r="M46" s="343" t="s">
        <v>530</v>
      </c>
    </row>
    <row r="47" spans="2:13" ht="27.75" customHeight="1" x14ac:dyDescent="0.2">
      <c r="B47" s="1197"/>
      <c r="C47" s="1198"/>
      <c r="D47" s="106"/>
      <c r="E47" s="1205" t="s">
        <v>39</v>
      </c>
      <c r="F47" s="1206"/>
      <c r="G47" s="1206"/>
      <c r="H47" s="1207"/>
      <c r="I47" s="341" t="s">
        <v>530</v>
      </c>
      <c r="J47" s="342" t="s">
        <v>530</v>
      </c>
      <c r="K47" s="342" t="s">
        <v>530</v>
      </c>
      <c r="L47" s="342" t="s">
        <v>530</v>
      </c>
      <c r="M47" s="343" t="s">
        <v>530</v>
      </c>
    </row>
    <row r="48" spans="2:13" ht="27.75" customHeight="1" x14ac:dyDescent="0.2">
      <c r="B48" s="1197"/>
      <c r="C48" s="1198"/>
      <c r="D48" s="104"/>
      <c r="E48" s="1203" t="s">
        <v>40</v>
      </c>
      <c r="F48" s="1203"/>
      <c r="G48" s="1203"/>
      <c r="H48" s="1204"/>
      <c r="I48" s="341" t="s">
        <v>530</v>
      </c>
      <c r="J48" s="342" t="s">
        <v>530</v>
      </c>
      <c r="K48" s="342" t="s">
        <v>530</v>
      </c>
      <c r="L48" s="342" t="s">
        <v>530</v>
      </c>
      <c r="M48" s="343" t="s">
        <v>530</v>
      </c>
    </row>
    <row r="49" spans="2:13" ht="27.75" customHeight="1" x14ac:dyDescent="0.2">
      <c r="B49" s="1199"/>
      <c r="C49" s="1200"/>
      <c r="D49" s="104"/>
      <c r="E49" s="1203" t="s">
        <v>41</v>
      </c>
      <c r="F49" s="1203"/>
      <c r="G49" s="1203"/>
      <c r="H49" s="1204"/>
      <c r="I49" s="341" t="s">
        <v>530</v>
      </c>
      <c r="J49" s="342" t="s">
        <v>530</v>
      </c>
      <c r="K49" s="342" t="s">
        <v>530</v>
      </c>
      <c r="L49" s="342" t="s">
        <v>530</v>
      </c>
      <c r="M49" s="343" t="s">
        <v>530</v>
      </c>
    </row>
    <row r="50" spans="2:13" ht="27.75" customHeight="1" x14ac:dyDescent="0.2">
      <c r="B50" s="1208" t="s">
        <v>42</v>
      </c>
      <c r="C50" s="1209"/>
      <c r="D50" s="107"/>
      <c r="E50" s="1203" t="s">
        <v>43</v>
      </c>
      <c r="F50" s="1203"/>
      <c r="G50" s="1203"/>
      <c r="H50" s="1204"/>
      <c r="I50" s="341">
        <v>6913</v>
      </c>
      <c r="J50" s="342">
        <v>6916</v>
      </c>
      <c r="K50" s="342">
        <v>5892</v>
      </c>
      <c r="L50" s="342">
        <v>5989</v>
      </c>
      <c r="M50" s="343">
        <v>6311</v>
      </c>
    </row>
    <row r="51" spans="2:13" ht="27.75" customHeight="1" x14ac:dyDescent="0.2">
      <c r="B51" s="1197"/>
      <c r="C51" s="1198"/>
      <c r="D51" s="104"/>
      <c r="E51" s="1203" t="s">
        <v>44</v>
      </c>
      <c r="F51" s="1203"/>
      <c r="G51" s="1203"/>
      <c r="H51" s="1204"/>
      <c r="I51" s="341">
        <v>6471</v>
      </c>
      <c r="J51" s="342">
        <v>7303</v>
      </c>
      <c r="K51" s="342">
        <v>6243</v>
      </c>
      <c r="L51" s="342">
        <v>5414</v>
      </c>
      <c r="M51" s="343">
        <v>5892</v>
      </c>
    </row>
    <row r="52" spans="2:13" ht="27.75" customHeight="1" x14ac:dyDescent="0.2">
      <c r="B52" s="1199"/>
      <c r="C52" s="1200"/>
      <c r="D52" s="104"/>
      <c r="E52" s="1203" t="s">
        <v>45</v>
      </c>
      <c r="F52" s="1203"/>
      <c r="G52" s="1203"/>
      <c r="H52" s="1204"/>
      <c r="I52" s="341">
        <v>28559</v>
      </c>
      <c r="J52" s="342">
        <v>28659</v>
      </c>
      <c r="K52" s="342">
        <v>28499</v>
      </c>
      <c r="L52" s="342">
        <v>28770</v>
      </c>
      <c r="M52" s="343">
        <v>27539</v>
      </c>
    </row>
    <row r="53" spans="2:13" ht="27.75" customHeight="1" thickBot="1" x14ac:dyDescent="0.25">
      <c r="B53" s="1210" t="s">
        <v>46</v>
      </c>
      <c r="C53" s="1211"/>
      <c r="D53" s="108"/>
      <c r="E53" s="1212" t="s">
        <v>47</v>
      </c>
      <c r="F53" s="1212"/>
      <c r="G53" s="1212"/>
      <c r="H53" s="1213"/>
      <c r="I53" s="344">
        <v>4660</v>
      </c>
      <c r="J53" s="345">
        <v>4799</v>
      </c>
      <c r="K53" s="345">
        <v>5749</v>
      </c>
      <c r="L53" s="345">
        <v>7057</v>
      </c>
      <c r="M53" s="346">
        <v>6051</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ro3DDSx0L8SGul2JrhvxlZnmBhXu/j1IUzrEsf16oENTFdlqk5Hd8SY7ikGl+X8I61j4h/Mj2JRyzDS4G9hPnA==" saltValue="sIiHnhHXr7gwWkkg1Zdc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574</v>
      </c>
      <c r="G54" s="117" t="s">
        <v>575</v>
      </c>
      <c r="H54" s="118" t="s">
        <v>576</v>
      </c>
    </row>
    <row r="55" spans="2:8" ht="52.5" customHeight="1" x14ac:dyDescent="0.2">
      <c r="B55" s="119"/>
      <c r="C55" s="1222" t="s">
        <v>50</v>
      </c>
      <c r="D55" s="1222"/>
      <c r="E55" s="1223"/>
      <c r="F55" s="120">
        <v>1747</v>
      </c>
      <c r="G55" s="120">
        <v>1864</v>
      </c>
      <c r="H55" s="121">
        <v>2604</v>
      </c>
    </row>
    <row r="56" spans="2:8" ht="52.5" customHeight="1" x14ac:dyDescent="0.2">
      <c r="B56" s="122"/>
      <c r="C56" s="1224" t="s">
        <v>51</v>
      </c>
      <c r="D56" s="1224"/>
      <c r="E56" s="1225"/>
      <c r="F56" s="123">
        <v>2120</v>
      </c>
      <c r="G56" s="123">
        <v>2128</v>
      </c>
      <c r="H56" s="124">
        <v>1611</v>
      </c>
    </row>
    <row r="57" spans="2:8" ht="53.25" customHeight="1" x14ac:dyDescent="0.2">
      <c r="B57" s="122"/>
      <c r="C57" s="1226" t="s">
        <v>52</v>
      </c>
      <c r="D57" s="1226"/>
      <c r="E57" s="1227"/>
      <c r="F57" s="125">
        <v>830</v>
      </c>
      <c r="G57" s="125">
        <v>845</v>
      </c>
      <c r="H57" s="126">
        <v>1195</v>
      </c>
    </row>
    <row r="58" spans="2:8" ht="45.75" customHeight="1" x14ac:dyDescent="0.2">
      <c r="B58" s="127"/>
      <c r="C58" s="1214" t="s">
        <v>602</v>
      </c>
      <c r="D58" s="1215"/>
      <c r="E58" s="1216"/>
      <c r="F58" s="347">
        <v>374</v>
      </c>
      <c r="G58" s="347">
        <v>364</v>
      </c>
      <c r="H58" s="348">
        <v>492</v>
      </c>
    </row>
    <row r="59" spans="2:8" ht="45.75" customHeight="1" x14ac:dyDescent="0.2">
      <c r="B59" s="127"/>
      <c r="C59" s="1214" t="s">
        <v>603</v>
      </c>
      <c r="D59" s="1215"/>
      <c r="E59" s="1216"/>
      <c r="F59" s="347">
        <v>118</v>
      </c>
      <c r="G59" s="347">
        <v>106</v>
      </c>
      <c r="H59" s="348">
        <v>201</v>
      </c>
    </row>
    <row r="60" spans="2:8" ht="45.75" customHeight="1" x14ac:dyDescent="0.2">
      <c r="B60" s="127"/>
      <c r="C60" s="1214" t="s">
        <v>604</v>
      </c>
      <c r="D60" s="1215"/>
      <c r="E60" s="1216"/>
      <c r="F60" s="347">
        <v>82</v>
      </c>
      <c r="G60" s="347">
        <v>134</v>
      </c>
      <c r="H60" s="348">
        <v>173</v>
      </c>
    </row>
    <row r="61" spans="2:8" ht="45.75" customHeight="1" x14ac:dyDescent="0.2">
      <c r="B61" s="127"/>
      <c r="C61" s="1214" t="s">
        <v>605</v>
      </c>
      <c r="D61" s="1215"/>
      <c r="E61" s="1216"/>
      <c r="F61" s="347">
        <v>108</v>
      </c>
      <c r="G61" s="347">
        <v>87</v>
      </c>
      <c r="H61" s="348">
        <v>133</v>
      </c>
    </row>
    <row r="62" spans="2:8" ht="45.75" customHeight="1" thickBot="1" x14ac:dyDescent="0.25">
      <c r="B62" s="128"/>
      <c r="C62" s="1217" t="s">
        <v>606</v>
      </c>
      <c r="D62" s="1218"/>
      <c r="E62" s="1219"/>
      <c r="F62" s="349">
        <v>64</v>
      </c>
      <c r="G62" s="349">
        <v>57</v>
      </c>
      <c r="H62" s="350">
        <v>107</v>
      </c>
    </row>
    <row r="63" spans="2:8" ht="52.5" customHeight="1" thickBot="1" x14ac:dyDescent="0.25">
      <c r="B63" s="129"/>
      <c r="C63" s="1220" t="s">
        <v>53</v>
      </c>
      <c r="D63" s="1220"/>
      <c r="E63" s="1221"/>
      <c r="F63" s="130">
        <v>4697</v>
      </c>
      <c r="G63" s="130">
        <v>4838</v>
      </c>
      <c r="H63" s="131">
        <v>5410</v>
      </c>
    </row>
    <row r="64" spans="2:8" ht="13.2" x14ac:dyDescent="0.2"/>
  </sheetData>
  <sheetProtection algorithmName="SHA-512" hashValue="Ve4Qt9TXwBHB75tJrFJBzsQzSXmM4GPQU4J6Xl2HP38GRK190q3ZcH7uujxBGrYJqw4MnnHt7Gq1z3pNyV0hCw==" saltValue="h6tAmkP/znS1Th4cMy+U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64A06-89E0-47DF-8EDD-43D70D9C9D65}">
  <sheetPr codeName="Sheet10">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51" customWidth="1"/>
    <col min="2" max="107" width="2.44140625" style="251" customWidth="1"/>
    <col min="108" max="108" width="6.109375" style="257" customWidth="1"/>
    <col min="109" max="109" width="5.88671875" style="255" customWidth="1"/>
    <col min="110" max="16384" width="8.6640625" style="251" hidden="1"/>
  </cols>
  <sheetData>
    <row r="1" spans="1:109" ht="42.75" customHeight="1" x14ac:dyDescent="0.2">
      <c r="A1" s="351"/>
      <c r="B1" s="352"/>
      <c r="DD1" s="251"/>
      <c r="DE1" s="251"/>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1"/>
      <c r="DE2" s="251"/>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1"/>
      <c r="DE3" s="251"/>
    </row>
    <row r="4" spans="1:109" s="249"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49"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49"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49"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49"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49"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49"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49"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49"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49"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49"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49" customFormat="1" ht="13.2" x14ac:dyDescent="0.2">
      <c r="A15" s="251"/>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49" customFormat="1" ht="13.2" x14ac:dyDescent="0.2">
      <c r="A16" s="251"/>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49" customFormat="1" ht="13.2" x14ac:dyDescent="0.2">
      <c r="A17" s="251"/>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49" customFormat="1" ht="13.2" x14ac:dyDescent="0.2">
      <c r="A18" s="251"/>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1"/>
      <c r="DE19" s="251"/>
    </row>
    <row r="20" spans="1:109" ht="13.2" x14ac:dyDescent="0.2">
      <c r="DD20" s="251"/>
      <c r="DE20" s="251"/>
    </row>
    <row r="21" spans="1:109" ht="17.25" customHeight="1" x14ac:dyDescent="0.2">
      <c r="B21" s="354"/>
      <c r="C21" s="253"/>
      <c r="D21" s="253"/>
      <c r="E21" s="253"/>
      <c r="F21" s="253"/>
      <c r="G21" s="253"/>
      <c r="H21" s="253"/>
      <c r="I21" s="253"/>
      <c r="J21" s="253"/>
      <c r="K21" s="253"/>
      <c r="L21" s="253"/>
      <c r="M21" s="253"/>
      <c r="N21" s="355"/>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355"/>
      <c r="AU21" s="253"/>
      <c r="AV21" s="253"/>
      <c r="AW21" s="253"/>
      <c r="AX21" s="253"/>
      <c r="AY21" s="253"/>
      <c r="AZ21" s="253"/>
      <c r="BA21" s="253"/>
      <c r="BB21" s="253"/>
      <c r="BC21" s="253"/>
      <c r="BD21" s="253"/>
      <c r="BE21" s="253"/>
      <c r="BF21" s="355"/>
      <c r="BG21" s="253"/>
      <c r="BH21" s="253"/>
      <c r="BI21" s="253"/>
      <c r="BJ21" s="253"/>
      <c r="BK21" s="253"/>
      <c r="BL21" s="253"/>
      <c r="BM21" s="253"/>
      <c r="BN21" s="253"/>
      <c r="BO21" s="253"/>
      <c r="BP21" s="253"/>
      <c r="BQ21" s="253"/>
      <c r="BR21" s="355"/>
      <c r="BS21" s="253"/>
      <c r="BT21" s="253"/>
      <c r="BU21" s="253"/>
      <c r="BV21" s="253"/>
      <c r="BW21" s="253"/>
      <c r="BX21" s="253"/>
      <c r="BY21" s="253"/>
      <c r="BZ21" s="253"/>
      <c r="CA21" s="253"/>
      <c r="CB21" s="253"/>
      <c r="CC21" s="253"/>
      <c r="CD21" s="355"/>
      <c r="CE21" s="253"/>
      <c r="CF21" s="253"/>
      <c r="CG21" s="253"/>
      <c r="CH21" s="253"/>
      <c r="CI21" s="253"/>
      <c r="CJ21" s="253"/>
      <c r="CK21" s="253"/>
      <c r="CL21" s="253"/>
      <c r="CM21" s="253"/>
      <c r="CN21" s="253"/>
      <c r="CO21" s="253"/>
      <c r="CP21" s="355"/>
      <c r="CQ21" s="253"/>
      <c r="CR21" s="253"/>
      <c r="CS21" s="253"/>
      <c r="CT21" s="253"/>
      <c r="CU21" s="253"/>
      <c r="CV21" s="253"/>
      <c r="CW21" s="253"/>
      <c r="CX21" s="253"/>
      <c r="CY21" s="253"/>
      <c r="CZ21" s="253"/>
      <c r="DA21" s="253"/>
      <c r="DB21" s="355"/>
      <c r="DC21" s="253"/>
      <c r="DD21" s="254"/>
      <c r="DE21" s="251"/>
    </row>
    <row r="22" spans="1:109" ht="17.25" customHeight="1" x14ac:dyDescent="0.2">
      <c r="B22" s="255"/>
    </row>
    <row r="23" spans="1:109" ht="13.2" x14ac:dyDescent="0.2">
      <c r="B23" s="255"/>
    </row>
    <row r="24" spans="1:109" ht="13.2" x14ac:dyDescent="0.2">
      <c r="B24" s="255"/>
    </row>
    <row r="25" spans="1:109" ht="13.2" x14ac:dyDescent="0.2">
      <c r="B25" s="255"/>
    </row>
    <row r="26" spans="1:109" ht="13.2" x14ac:dyDescent="0.2">
      <c r="B26" s="255"/>
    </row>
    <row r="27" spans="1:109" ht="13.2" x14ac:dyDescent="0.2">
      <c r="B27" s="255"/>
    </row>
    <row r="28" spans="1:109" ht="13.2" x14ac:dyDescent="0.2">
      <c r="B28" s="255"/>
    </row>
    <row r="29" spans="1:109" ht="13.2" x14ac:dyDescent="0.2">
      <c r="B29" s="255"/>
    </row>
    <row r="30" spans="1:109" ht="13.2" x14ac:dyDescent="0.2">
      <c r="B30" s="255"/>
    </row>
    <row r="31" spans="1:109" ht="13.2" x14ac:dyDescent="0.2">
      <c r="B31" s="255"/>
    </row>
    <row r="32" spans="1:109" ht="13.2" x14ac:dyDescent="0.2">
      <c r="B32" s="255"/>
    </row>
    <row r="33" spans="2:109" ht="13.2" x14ac:dyDescent="0.2">
      <c r="B33" s="255"/>
    </row>
    <row r="34" spans="2:109" ht="13.2" x14ac:dyDescent="0.2">
      <c r="B34" s="255"/>
    </row>
    <row r="35" spans="2:109" ht="13.2" x14ac:dyDescent="0.2">
      <c r="B35" s="255"/>
    </row>
    <row r="36" spans="2:109" ht="13.2" x14ac:dyDescent="0.2">
      <c r="B36" s="255"/>
    </row>
    <row r="37" spans="2:109" ht="13.2" x14ac:dyDescent="0.2">
      <c r="B37" s="255"/>
    </row>
    <row r="38" spans="2:109" ht="13.2" x14ac:dyDescent="0.2">
      <c r="B38" s="255"/>
    </row>
    <row r="39" spans="2:109" ht="13.2" x14ac:dyDescent="0.2">
      <c r="B39" s="336"/>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7"/>
      <c r="BQ39" s="307"/>
      <c r="BR39" s="307"/>
      <c r="BS39" s="307"/>
      <c r="BT39" s="307"/>
      <c r="BU39" s="307"/>
      <c r="BV39" s="307"/>
      <c r="BW39" s="307"/>
      <c r="BX39" s="307"/>
      <c r="BY39" s="307"/>
      <c r="BZ39" s="307"/>
      <c r="CA39" s="307"/>
      <c r="CB39" s="307"/>
      <c r="CC39" s="307"/>
      <c r="CD39" s="307"/>
      <c r="CE39" s="307"/>
      <c r="CF39" s="307"/>
      <c r="CG39" s="307"/>
      <c r="CH39" s="307"/>
      <c r="CI39" s="307"/>
      <c r="CJ39" s="307"/>
      <c r="CK39" s="307"/>
      <c r="CL39" s="307"/>
      <c r="CM39" s="307"/>
      <c r="CN39" s="307"/>
      <c r="CO39" s="307"/>
      <c r="CP39" s="307"/>
      <c r="CQ39" s="307"/>
      <c r="CR39" s="307"/>
      <c r="CS39" s="307"/>
      <c r="CT39" s="307"/>
      <c r="CU39" s="307"/>
      <c r="CV39" s="307"/>
      <c r="CW39" s="307"/>
      <c r="CX39" s="307"/>
      <c r="CY39" s="307"/>
      <c r="CZ39" s="307"/>
      <c r="DA39" s="307"/>
      <c r="DB39" s="307"/>
      <c r="DC39" s="307"/>
      <c r="DD39" s="337"/>
    </row>
    <row r="40" spans="2:109" ht="13.2" x14ac:dyDescent="0.2">
      <c r="B40" s="356"/>
      <c r="DD40" s="356"/>
      <c r="DE40" s="251"/>
    </row>
    <row r="41" spans="2:109" ht="16.2" x14ac:dyDescent="0.2">
      <c r="B41" s="252" t="s">
        <v>607</v>
      </c>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3"/>
      <c r="BR41" s="253"/>
      <c r="BS41" s="253"/>
      <c r="BT41" s="253"/>
      <c r="BU41" s="253"/>
      <c r="BV41" s="253"/>
      <c r="BW41" s="253"/>
      <c r="BX41" s="253"/>
      <c r="BY41" s="253"/>
      <c r="BZ41" s="253"/>
      <c r="CA41" s="253"/>
      <c r="CB41" s="253"/>
      <c r="CC41" s="253"/>
      <c r="CD41" s="253"/>
      <c r="CE41" s="253"/>
      <c r="CF41" s="253"/>
      <c r="CG41" s="253"/>
      <c r="CH41" s="253"/>
      <c r="CI41" s="253"/>
      <c r="CJ41" s="253"/>
      <c r="CK41" s="253"/>
      <c r="CL41" s="253"/>
      <c r="CM41" s="253"/>
      <c r="CN41" s="253"/>
      <c r="CO41" s="253"/>
      <c r="CP41" s="253"/>
      <c r="CQ41" s="253"/>
      <c r="CR41" s="253"/>
      <c r="CS41" s="253"/>
      <c r="CT41" s="253"/>
      <c r="CU41" s="253"/>
      <c r="CV41" s="253"/>
      <c r="CW41" s="253"/>
      <c r="CX41" s="253"/>
      <c r="CY41" s="253"/>
      <c r="CZ41" s="253"/>
      <c r="DA41" s="253"/>
      <c r="DB41" s="253"/>
      <c r="DC41" s="253"/>
      <c r="DD41" s="254"/>
    </row>
    <row r="42" spans="2:109" ht="13.2" x14ac:dyDescent="0.2">
      <c r="B42" s="255"/>
      <c r="G42" s="357"/>
      <c r="I42" s="358"/>
      <c r="J42" s="358"/>
      <c r="K42" s="358"/>
      <c r="AM42" s="357"/>
      <c r="AN42" s="357" t="s">
        <v>608</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5"/>
      <c r="AN43" s="1228" t="s">
        <v>609</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2" x14ac:dyDescent="0.2">
      <c r="B44" s="255"/>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2" x14ac:dyDescent="0.2">
      <c r="B45" s="255"/>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2" x14ac:dyDescent="0.2">
      <c r="B46" s="255"/>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2" x14ac:dyDescent="0.2">
      <c r="B47" s="255"/>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2" x14ac:dyDescent="0.2">
      <c r="B48" s="255"/>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5"/>
      <c r="AN49" s="251" t="s">
        <v>610</v>
      </c>
    </row>
    <row r="50" spans="1:109" ht="13.2" x14ac:dyDescent="0.2">
      <c r="B50" s="255"/>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572</v>
      </c>
      <c r="BQ50" s="1241"/>
      <c r="BR50" s="1241"/>
      <c r="BS50" s="1241"/>
      <c r="BT50" s="1241"/>
      <c r="BU50" s="1241"/>
      <c r="BV50" s="1241"/>
      <c r="BW50" s="1241"/>
      <c r="BX50" s="1241" t="s">
        <v>573</v>
      </c>
      <c r="BY50" s="1241"/>
      <c r="BZ50" s="1241"/>
      <c r="CA50" s="1241"/>
      <c r="CB50" s="1241"/>
      <c r="CC50" s="1241"/>
      <c r="CD50" s="1241"/>
      <c r="CE50" s="1241"/>
      <c r="CF50" s="1241" t="s">
        <v>574</v>
      </c>
      <c r="CG50" s="1241"/>
      <c r="CH50" s="1241"/>
      <c r="CI50" s="1241"/>
      <c r="CJ50" s="1241"/>
      <c r="CK50" s="1241"/>
      <c r="CL50" s="1241"/>
      <c r="CM50" s="1241"/>
      <c r="CN50" s="1241" t="s">
        <v>575</v>
      </c>
      <c r="CO50" s="1241"/>
      <c r="CP50" s="1241"/>
      <c r="CQ50" s="1241"/>
      <c r="CR50" s="1241"/>
      <c r="CS50" s="1241"/>
      <c r="CT50" s="1241"/>
      <c r="CU50" s="1241"/>
      <c r="CV50" s="1241" t="s">
        <v>576</v>
      </c>
      <c r="CW50" s="1241"/>
      <c r="CX50" s="1241"/>
      <c r="CY50" s="1241"/>
      <c r="CZ50" s="1241"/>
      <c r="DA50" s="1241"/>
      <c r="DB50" s="1241"/>
      <c r="DC50" s="1241"/>
    </row>
    <row r="51" spans="1:109" ht="13.5" customHeight="1" x14ac:dyDescent="0.2">
      <c r="B51" s="255"/>
      <c r="G51" s="1247"/>
      <c r="H51" s="1247"/>
      <c r="I51" s="1245"/>
      <c r="J51" s="1245"/>
      <c r="K51" s="1243"/>
      <c r="L51" s="1243"/>
      <c r="M51" s="1243"/>
      <c r="N51" s="1243"/>
      <c r="AM51" s="359"/>
      <c r="AN51" s="1244" t="s">
        <v>611</v>
      </c>
      <c r="AO51" s="1244"/>
      <c r="AP51" s="1244"/>
      <c r="AQ51" s="1244"/>
      <c r="AR51" s="1244"/>
      <c r="AS51" s="1244"/>
      <c r="AT51" s="1244"/>
      <c r="AU51" s="1244"/>
      <c r="AV51" s="1244"/>
      <c r="AW51" s="1244"/>
      <c r="AX51" s="1244"/>
      <c r="AY51" s="1244"/>
      <c r="AZ51" s="1244"/>
      <c r="BA51" s="1244"/>
      <c r="BB51" s="1244" t="s">
        <v>612</v>
      </c>
      <c r="BC51" s="1244"/>
      <c r="BD51" s="1244"/>
      <c r="BE51" s="1244"/>
      <c r="BF51" s="1244"/>
      <c r="BG51" s="1244"/>
      <c r="BH51" s="1244"/>
      <c r="BI51" s="1244"/>
      <c r="BJ51" s="1244"/>
      <c r="BK51" s="1244"/>
      <c r="BL51" s="1244"/>
      <c r="BM51" s="1244"/>
      <c r="BN51" s="1244"/>
      <c r="BO51" s="1244"/>
      <c r="BP51" s="1242">
        <v>27.1</v>
      </c>
      <c r="BQ51" s="1242"/>
      <c r="BR51" s="1242"/>
      <c r="BS51" s="1242"/>
      <c r="BT51" s="1242"/>
      <c r="BU51" s="1242"/>
      <c r="BV51" s="1242"/>
      <c r="BW51" s="1242"/>
      <c r="BX51" s="1242">
        <v>27.8</v>
      </c>
      <c r="BY51" s="1242"/>
      <c r="BZ51" s="1242"/>
      <c r="CA51" s="1242"/>
      <c r="CB51" s="1242"/>
      <c r="CC51" s="1242"/>
      <c r="CD51" s="1242"/>
      <c r="CE51" s="1242"/>
      <c r="CF51" s="1242">
        <v>32.1</v>
      </c>
      <c r="CG51" s="1242"/>
      <c r="CH51" s="1242"/>
      <c r="CI51" s="1242"/>
      <c r="CJ51" s="1242"/>
      <c r="CK51" s="1242"/>
      <c r="CL51" s="1242"/>
      <c r="CM51" s="1242"/>
      <c r="CN51" s="1242">
        <v>36.799999999999997</v>
      </c>
      <c r="CO51" s="1242"/>
      <c r="CP51" s="1242"/>
      <c r="CQ51" s="1242"/>
      <c r="CR51" s="1242"/>
      <c r="CS51" s="1242"/>
      <c r="CT51" s="1242"/>
      <c r="CU51" s="1242"/>
      <c r="CV51" s="1242">
        <v>32.200000000000003</v>
      </c>
      <c r="CW51" s="1242"/>
      <c r="CX51" s="1242"/>
      <c r="CY51" s="1242"/>
      <c r="CZ51" s="1242"/>
      <c r="DA51" s="1242"/>
      <c r="DB51" s="1242"/>
      <c r="DC51" s="1242"/>
    </row>
    <row r="52" spans="1:109" ht="13.2" x14ac:dyDescent="0.2">
      <c r="B52" s="255"/>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ht="13.2" x14ac:dyDescent="0.2">
      <c r="A53" s="358"/>
      <c r="B53" s="255"/>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613</v>
      </c>
      <c r="BC53" s="1244"/>
      <c r="BD53" s="1244"/>
      <c r="BE53" s="1244"/>
      <c r="BF53" s="1244"/>
      <c r="BG53" s="1244"/>
      <c r="BH53" s="1244"/>
      <c r="BI53" s="1244"/>
      <c r="BJ53" s="1244"/>
      <c r="BK53" s="1244"/>
      <c r="BL53" s="1244"/>
      <c r="BM53" s="1244"/>
      <c r="BN53" s="1244"/>
      <c r="BO53" s="1244"/>
      <c r="BP53" s="1242">
        <v>65.5</v>
      </c>
      <c r="BQ53" s="1242"/>
      <c r="BR53" s="1242"/>
      <c r="BS53" s="1242"/>
      <c r="BT53" s="1242"/>
      <c r="BU53" s="1242"/>
      <c r="BV53" s="1242"/>
      <c r="BW53" s="1242"/>
      <c r="BX53" s="1242">
        <v>66.900000000000006</v>
      </c>
      <c r="BY53" s="1242"/>
      <c r="BZ53" s="1242"/>
      <c r="CA53" s="1242"/>
      <c r="CB53" s="1242"/>
      <c r="CC53" s="1242"/>
      <c r="CD53" s="1242"/>
      <c r="CE53" s="1242"/>
      <c r="CF53" s="1242">
        <v>67.7</v>
      </c>
      <c r="CG53" s="1242"/>
      <c r="CH53" s="1242"/>
      <c r="CI53" s="1242"/>
      <c r="CJ53" s="1242"/>
      <c r="CK53" s="1242"/>
      <c r="CL53" s="1242"/>
      <c r="CM53" s="1242"/>
      <c r="CN53" s="1242">
        <v>67.099999999999994</v>
      </c>
      <c r="CO53" s="1242"/>
      <c r="CP53" s="1242"/>
      <c r="CQ53" s="1242"/>
      <c r="CR53" s="1242"/>
      <c r="CS53" s="1242"/>
      <c r="CT53" s="1242"/>
      <c r="CU53" s="1242"/>
      <c r="CV53" s="1242">
        <v>68.099999999999994</v>
      </c>
      <c r="CW53" s="1242"/>
      <c r="CX53" s="1242"/>
      <c r="CY53" s="1242"/>
      <c r="CZ53" s="1242"/>
      <c r="DA53" s="1242"/>
      <c r="DB53" s="1242"/>
      <c r="DC53" s="1242"/>
    </row>
    <row r="54" spans="1:109" ht="13.2" x14ac:dyDescent="0.2">
      <c r="A54" s="358"/>
      <c r="B54" s="255"/>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ht="13.2" x14ac:dyDescent="0.2">
      <c r="A55" s="358"/>
      <c r="B55" s="255"/>
      <c r="G55" s="1237"/>
      <c r="H55" s="1237"/>
      <c r="I55" s="1237"/>
      <c r="J55" s="1237"/>
      <c r="K55" s="1243"/>
      <c r="L55" s="1243"/>
      <c r="M55" s="1243"/>
      <c r="N55" s="1243"/>
      <c r="AN55" s="1241" t="s">
        <v>614</v>
      </c>
      <c r="AO55" s="1241"/>
      <c r="AP55" s="1241"/>
      <c r="AQ55" s="1241"/>
      <c r="AR55" s="1241"/>
      <c r="AS55" s="1241"/>
      <c r="AT55" s="1241"/>
      <c r="AU55" s="1241"/>
      <c r="AV55" s="1241"/>
      <c r="AW55" s="1241"/>
      <c r="AX55" s="1241"/>
      <c r="AY55" s="1241"/>
      <c r="AZ55" s="1241"/>
      <c r="BA55" s="1241"/>
      <c r="BB55" s="1244" t="s">
        <v>612</v>
      </c>
      <c r="BC55" s="1244"/>
      <c r="BD55" s="1244"/>
      <c r="BE55" s="1244"/>
      <c r="BF55" s="1244"/>
      <c r="BG55" s="1244"/>
      <c r="BH55" s="1244"/>
      <c r="BI55" s="1244"/>
      <c r="BJ55" s="1244"/>
      <c r="BK55" s="1244"/>
      <c r="BL55" s="1244"/>
      <c r="BM55" s="1244"/>
      <c r="BN55" s="1244"/>
      <c r="BO55" s="1244"/>
      <c r="BP55" s="1242">
        <v>5</v>
      </c>
      <c r="BQ55" s="1242"/>
      <c r="BR55" s="1242"/>
      <c r="BS55" s="1242"/>
      <c r="BT55" s="1242"/>
      <c r="BU55" s="1242"/>
      <c r="BV55" s="1242"/>
      <c r="BW55" s="1242"/>
      <c r="BX55" s="1242">
        <v>5.4</v>
      </c>
      <c r="BY55" s="1242"/>
      <c r="BZ55" s="1242"/>
      <c r="CA55" s="1242"/>
      <c r="CB55" s="1242"/>
      <c r="CC55" s="1242"/>
      <c r="CD55" s="1242"/>
      <c r="CE55" s="1242"/>
      <c r="CF55" s="1242">
        <v>3.9</v>
      </c>
      <c r="CG55" s="1242"/>
      <c r="CH55" s="1242"/>
      <c r="CI55" s="1242"/>
      <c r="CJ55" s="1242"/>
      <c r="CK55" s="1242"/>
      <c r="CL55" s="1242"/>
      <c r="CM55" s="1242"/>
      <c r="CN55" s="1242">
        <v>0</v>
      </c>
      <c r="CO55" s="1242"/>
      <c r="CP55" s="1242"/>
      <c r="CQ55" s="1242"/>
      <c r="CR55" s="1242"/>
      <c r="CS55" s="1242"/>
      <c r="CT55" s="1242"/>
      <c r="CU55" s="1242"/>
      <c r="CV55" s="1242">
        <v>0</v>
      </c>
      <c r="CW55" s="1242"/>
      <c r="CX55" s="1242"/>
      <c r="CY55" s="1242"/>
      <c r="CZ55" s="1242"/>
      <c r="DA55" s="1242"/>
      <c r="DB55" s="1242"/>
      <c r="DC55" s="1242"/>
    </row>
    <row r="56" spans="1:109" ht="13.2" x14ac:dyDescent="0.2">
      <c r="A56" s="358"/>
      <c r="B56" s="255"/>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ht="13.2" x14ac:dyDescent="0.2">
      <c r="B57" s="362"/>
      <c r="G57" s="1237"/>
      <c r="H57" s="1237"/>
      <c r="I57" s="1246"/>
      <c r="J57" s="1246"/>
      <c r="K57" s="1243"/>
      <c r="L57" s="1243"/>
      <c r="M57" s="1243"/>
      <c r="N57" s="1243"/>
      <c r="AM57" s="251"/>
      <c r="AN57" s="1241"/>
      <c r="AO57" s="1241"/>
      <c r="AP57" s="1241"/>
      <c r="AQ57" s="1241"/>
      <c r="AR57" s="1241"/>
      <c r="AS57" s="1241"/>
      <c r="AT57" s="1241"/>
      <c r="AU57" s="1241"/>
      <c r="AV57" s="1241"/>
      <c r="AW57" s="1241"/>
      <c r="AX57" s="1241"/>
      <c r="AY57" s="1241"/>
      <c r="AZ57" s="1241"/>
      <c r="BA57" s="1241"/>
      <c r="BB57" s="1244" t="s">
        <v>613</v>
      </c>
      <c r="BC57" s="1244"/>
      <c r="BD57" s="1244"/>
      <c r="BE57" s="1244"/>
      <c r="BF57" s="1244"/>
      <c r="BG57" s="1244"/>
      <c r="BH57" s="1244"/>
      <c r="BI57" s="1244"/>
      <c r="BJ57" s="1244"/>
      <c r="BK57" s="1244"/>
      <c r="BL57" s="1244"/>
      <c r="BM57" s="1244"/>
      <c r="BN57" s="1244"/>
      <c r="BO57" s="1244"/>
      <c r="BP57" s="1242">
        <v>61.6</v>
      </c>
      <c r="BQ57" s="1242"/>
      <c r="BR57" s="1242"/>
      <c r="BS57" s="1242"/>
      <c r="BT57" s="1242"/>
      <c r="BU57" s="1242"/>
      <c r="BV57" s="1242"/>
      <c r="BW57" s="1242"/>
      <c r="BX57" s="1242">
        <v>62.5</v>
      </c>
      <c r="BY57" s="1242"/>
      <c r="BZ57" s="1242"/>
      <c r="CA57" s="1242"/>
      <c r="CB57" s="1242"/>
      <c r="CC57" s="1242"/>
      <c r="CD57" s="1242"/>
      <c r="CE57" s="1242"/>
      <c r="CF57" s="1242">
        <v>63.1</v>
      </c>
      <c r="CG57" s="1242"/>
      <c r="CH57" s="1242"/>
      <c r="CI57" s="1242"/>
      <c r="CJ57" s="1242"/>
      <c r="CK57" s="1242"/>
      <c r="CL57" s="1242"/>
      <c r="CM57" s="1242"/>
      <c r="CN57" s="1242">
        <v>63.2</v>
      </c>
      <c r="CO57" s="1242"/>
      <c r="CP57" s="1242"/>
      <c r="CQ57" s="1242"/>
      <c r="CR57" s="1242"/>
      <c r="CS57" s="1242"/>
      <c r="CT57" s="1242"/>
      <c r="CU57" s="1242"/>
      <c r="CV57" s="1242">
        <v>64.2</v>
      </c>
      <c r="CW57" s="1242"/>
      <c r="CX57" s="1242"/>
      <c r="CY57" s="1242"/>
      <c r="CZ57" s="1242"/>
      <c r="DA57" s="1242"/>
      <c r="DB57" s="1242"/>
      <c r="DC57" s="1242"/>
      <c r="DD57" s="363"/>
      <c r="DE57" s="362"/>
    </row>
    <row r="58" spans="1:109" s="358" customFormat="1" ht="13.2" x14ac:dyDescent="0.2">
      <c r="A58" s="251"/>
      <c r="B58" s="362"/>
      <c r="G58" s="1237"/>
      <c r="H58" s="1237"/>
      <c r="I58" s="1246"/>
      <c r="J58" s="1246"/>
      <c r="K58" s="1243"/>
      <c r="L58" s="1243"/>
      <c r="M58" s="1243"/>
      <c r="N58" s="1243"/>
      <c r="AM58" s="251"/>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ht="13.2" x14ac:dyDescent="0.2">
      <c r="A59" s="251"/>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1"/>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1"/>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1"/>
    </row>
    <row r="63" spans="1:109" ht="16.2" x14ac:dyDescent="0.2">
      <c r="B63" s="308" t="s">
        <v>615</v>
      </c>
    </row>
    <row r="64" spans="1:109" ht="13.2" x14ac:dyDescent="0.2">
      <c r="B64" s="255"/>
      <c r="G64" s="357"/>
      <c r="I64" s="369"/>
      <c r="J64" s="369"/>
      <c r="K64" s="369"/>
      <c r="L64" s="369"/>
      <c r="M64" s="369"/>
      <c r="N64" s="370"/>
      <c r="AM64" s="357"/>
      <c r="AN64" s="357" t="s">
        <v>608</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5"/>
      <c r="AN65" s="1228" t="s">
        <v>616</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2" x14ac:dyDescent="0.2">
      <c r="B66" s="255"/>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2" x14ac:dyDescent="0.2">
      <c r="B67" s="255"/>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2" x14ac:dyDescent="0.2">
      <c r="B68" s="255"/>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2" x14ac:dyDescent="0.2">
      <c r="B69" s="255"/>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2" x14ac:dyDescent="0.2">
      <c r="B70" s="255"/>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5"/>
      <c r="G71" s="374"/>
      <c r="I71" s="375"/>
      <c r="J71" s="372"/>
      <c r="K71" s="372"/>
      <c r="L71" s="373"/>
      <c r="M71" s="372"/>
      <c r="N71" s="373"/>
      <c r="AM71" s="374"/>
      <c r="AN71" s="251" t="s">
        <v>610</v>
      </c>
    </row>
    <row r="72" spans="2:107" ht="13.2" x14ac:dyDescent="0.2">
      <c r="B72" s="255"/>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572</v>
      </c>
      <c r="BQ72" s="1241"/>
      <c r="BR72" s="1241"/>
      <c r="BS72" s="1241"/>
      <c r="BT72" s="1241"/>
      <c r="BU72" s="1241"/>
      <c r="BV72" s="1241"/>
      <c r="BW72" s="1241"/>
      <c r="BX72" s="1241" t="s">
        <v>573</v>
      </c>
      <c r="BY72" s="1241"/>
      <c r="BZ72" s="1241"/>
      <c r="CA72" s="1241"/>
      <c r="CB72" s="1241"/>
      <c r="CC72" s="1241"/>
      <c r="CD72" s="1241"/>
      <c r="CE72" s="1241"/>
      <c r="CF72" s="1241" t="s">
        <v>574</v>
      </c>
      <c r="CG72" s="1241"/>
      <c r="CH72" s="1241"/>
      <c r="CI72" s="1241"/>
      <c r="CJ72" s="1241"/>
      <c r="CK72" s="1241"/>
      <c r="CL72" s="1241"/>
      <c r="CM72" s="1241"/>
      <c r="CN72" s="1241" t="s">
        <v>575</v>
      </c>
      <c r="CO72" s="1241"/>
      <c r="CP72" s="1241"/>
      <c r="CQ72" s="1241"/>
      <c r="CR72" s="1241"/>
      <c r="CS72" s="1241"/>
      <c r="CT72" s="1241"/>
      <c r="CU72" s="1241"/>
      <c r="CV72" s="1241" t="s">
        <v>576</v>
      </c>
      <c r="CW72" s="1241"/>
      <c r="CX72" s="1241"/>
      <c r="CY72" s="1241"/>
      <c r="CZ72" s="1241"/>
      <c r="DA72" s="1241"/>
      <c r="DB72" s="1241"/>
      <c r="DC72" s="1241"/>
    </row>
    <row r="73" spans="2:107" ht="13.2" x14ac:dyDescent="0.2">
      <c r="B73" s="255"/>
      <c r="G73" s="1247"/>
      <c r="H73" s="1247"/>
      <c r="I73" s="1247"/>
      <c r="J73" s="1247"/>
      <c r="K73" s="1248"/>
      <c r="L73" s="1248"/>
      <c r="M73" s="1248"/>
      <c r="N73" s="1248"/>
      <c r="AM73" s="359"/>
      <c r="AN73" s="1244" t="s">
        <v>611</v>
      </c>
      <c r="AO73" s="1244"/>
      <c r="AP73" s="1244"/>
      <c r="AQ73" s="1244"/>
      <c r="AR73" s="1244"/>
      <c r="AS73" s="1244"/>
      <c r="AT73" s="1244"/>
      <c r="AU73" s="1244"/>
      <c r="AV73" s="1244"/>
      <c r="AW73" s="1244"/>
      <c r="AX73" s="1244"/>
      <c r="AY73" s="1244"/>
      <c r="AZ73" s="1244"/>
      <c r="BA73" s="1244"/>
      <c r="BB73" s="1244" t="s">
        <v>612</v>
      </c>
      <c r="BC73" s="1244"/>
      <c r="BD73" s="1244"/>
      <c r="BE73" s="1244"/>
      <c r="BF73" s="1244"/>
      <c r="BG73" s="1244"/>
      <c r="BH73" s="1244"/>
      <c r="BI73" s="1244"/>
      <c r="BJ73" s="1244"/>
      <c r="BK73" s="1244"/>
      <c r="BL73" s="1244"/>
      <c r="BM73" s="1244"/>
      <c r="BN73" s="1244"/>
      <c r="BO73" s="1244"/>
      <c r="BP73" s="1242">
        <v>27.1</v>
      </c>
      <c r="BQ73" s="1242"/>
      <c r="BR73" s="1242"/>
      <c r="BS73" s="1242"/>
      <c r="BT73" s="1242"/>
      <c r="BU73" s="1242"/>
      <c r="BV73" s="1242"/>
      <c r="BW73" s="1242"/>
      <c r="BX73" s="1242">
        <v>27.8</v>
      </c>
      <c r="BY73" s="1242"/>
      <c r="BZ73" s="1242"/>
      <c r="CA73" s="1242"/>
      <c r="CB73" s="1242"/>
      <c r="CC73" s="1242"/>
      <c r="CD73" s="1242"/>
      <c r="CE73" s="1242"/>
      <c r="CF73" s="1242">
        <v>32.1</v>
      </c>
      <c r="CG73" s="1242"/>
      <c r="CH73" s="1242"/>
      <c r="CI73" s="1242"/>
      <c r="CJ73" s="1242"/>
      <c r="CK73" s="1242"/>
      <c r="CL73" s="1242"/>
      <c r="CM73" s="1242"/>
      <c r="CN73" s="1242">
        <v>36.799999999999997</v>
      </c>
      <c r="CO73" s="1242"/>
      <c r="CP73" s="1242"/>
      <c r="CQ73" s="1242"/>
      <c r="CR73" s="1242"/>
      <c r="CS73" s="1242"/>
      <c r="CT73" s="1242"/>
      <c r="CU73" s="1242"/>
      <c r="CV73" s="1242">
        <v>32.200000000000003</v>
      </c>
      <c r="CW73" s="1242"/>
      <c r="CX73" s="1242"/>
      <c r="CY73" s="1242"/>
      <c r="CZ73" s="1242"/>
      <c r="DA73" s="1242"/>
      <c r="DB73" s="1242"/>
      <c r="DC73" s="1242"/>
    </row>
    <row r="74" spans="2:107" ht="13.2" x14ac:dyDescent="0.2">
      <c r="B74" s="255"/>
      <c r="G74" s="1247"/>
      <c r="H74" s="1247"/>
      <c r="I74" s="1247"/>
      <c r="J74" s="1247"/>
      <c r="K74" s="1248"/>
      <c r="L74" s="1248"/>
      <c r="M74" s="1248"/>
      <c r="N74" s="1248"/>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ht="13.2" x14ac:dyDescent="0.2">
      <c r="B75" s="255"/>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617</v>
      </c>
      <c r="BC75" s="1244"/>
      <c r="BD75" s="1244"/>
      <c r="BE75" s="1244"/>
      <c r="BF75" s="1244"/>
      <c r="BG75" s="1244"/>
      <c r="BH75" s="1244"/>
      <c r="BI75" s="1244"/>
      <c r="BJ75" s="1244"/>
      <c r="BK75" s="1244"/>
      <c r="BL75" s="1244"/>
      <c r="BM75" s="1244"/>
      <c r="BN75" s="1244"/>
      <c r="BO75" s="1244"/>
      <c r="BP75" s="1242">
        <v>2</v>
      </c>
      <c r="BQ75" s="1242"/>
      <c r="BR75" s="1242"/>
      <c r="BS75" s="1242"/>
      <c r="BT75" s="1242"/>
      <c r="BU75" s="1242"/>
      <c r="BV75" s="1242"/>
      <c r="BW75" s="1242"/>
      <c r="BX75" s="1242">
        <v>3.4</v>
      </c>
      <c r="BY75" s="1242"/>
      <c r="BZ75" s="1242"/>
      <c r="CA75" s="1242"/>
      <c r="CB75" s="1242"/>
      <c r="CC75" s="1242"/>
      <c r="CD75" s="1242"/>
      <c r="CE75" s="1242"/>
      <c r="CF75" s="1242">
        <v>4.3</v>
      </c>
      <c r="CG75" s="1242"/>
      <c r="CH75" s="1242"/>
      <c r="CI75" s="1242"/>
      <c r="CJ75" s="1242"/>
      <c r="CK75" s="1242"/>
      <c r="CL75" s="1242"/>
      <c r="CM75" s="1242"/>
      <c r="CN75" s="1242">
        <v>4.7</v>
      </c>
      <c r="CO75" s="1242"/>
      <c r="CP75" s="1242"/>
      <c r="CQ75" s="1242"/>
      <c r="CR75" s="1242"/>
      <c r="CS75" s="1242"/>
      <c r="CT75" s="1242"/>
      <c r="CU75" s="1242"/>
      <c r="CV75" s="1242">
        <v>4.9000000000000004</v>
      </c>
      <c r="CW75" s="1242"/>
      <c r="CX75" s="1242"/>
      <c r="CY75" s="1242"/>
      <c r="CZ75" s="1242"/>
      <c r="DA75" s="1242"/>
      <c r="DB75" s="1242"/>
      <c r="DC75" s="1242"/>
    </row>
    <row r="76" spans="2:107" ht="13.2" x14ac:dyDescent="0.2">
      <c r="B76" s="255"/>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ht="13.2" x14ac:dyDescent="0.2">
      <c r="B77" s="255"/>
      <c r="G77" s="1237"/>
      <c r="H77" s="1237"/>
      <c r="I77" s="1237"/>
      <c r="J77" s="1237"/>
      <c r="K77" s="1248"/>
      <c r="L77" s="1248"/>
      <c r="M77" s="1248"/>
      <c r="N77" s="1248"/>
      <c r="AN77" s="1241" t="s">
        <v>614</v>
      </c>
      <c r="AO77" s="1241"/>
      <c r="AP77" s="1241"/>
      <c r="AQ77" s="1241"/>
      <c r="AR77" s="1241"/>
      <c r="AS77" s="1241"/>
      <c r="AT77" s="1241"/>
      <c r="AU77" s="1241"/>
      <c r="AV77" s="1241"/>
      <c r="AW77" s="1241"/>
      <c r="AX77" s="1241"/>
      <c r="AY77" s="1241"/>
      <c r="AZ77" s="1241"/>
      <c r="BA77" s="1241"/>
      <c r="BB77" s="1244" t="s">
        <v>612</v>
      </c>
      <c r="BC77" s="1244"/>
      <c r="BD77" s="1244"/>
      <c r="BE77" s="1244"/>
      <c r="BF77" s="1244"/>
      <c r="BG77" s="1244"/>
      <c r="BH77" s="1244"/>
      <c r="BI77" s="1244"/>
      <c r="BJ77" s="1244"/>
      <c r="BK77" s="1244"/>
      <c r="BL77" s="1244"/>
      <c r="BM77" s="1244"/>
      <c r="BN77" s="1244"/>
      <c r="BO77" s="1244"/>
      <c r="BP77" s="1242">
        <v>5</v>
      </c>
      <c r="BQ77" s="1242"/>
      <c r="BR77" s="1242"/>
      <c r="BS77" s="1242"/>
      <c r="BT77" s="1242"/>
      <c r="BU77" s="1242"/>
      <c r="BV77" s="1242"/>
      <c r="BW77" s="1242"/>
      <c r="BX77" s="1242">
        <v>5.4</v>
      </c>
      <c r="BY77" s="1242"/>
      <c r="BZ77" s="1242"/>
      <c r="CA77" s="1242"/>
      <c r="CB77" s="1242"/>
      <c r="CC77" s="1242"/>
      <c r="CD77" s="1242"/>
      <c r="CE77" s="1242"/>
      <c r="CF77" s="1242">
        <v>3.9</v>
      </c>
      <c r="CG77" s="1242"/>
      <c r="CH77" s="1242"/>
      <c r="CI77" s="1242"/>
      <c r="CJ77" s="1242"/>
      <c r="CK77" s="1242"/>
      <c r="CL77" s="1242"/>
      <c r="CM77" s="1242"/>
      <c r="CN77" s="1242">
        <v>0</v>
      </c>
      <c r="CO77" s="1242"/>
      <c r="CP77" s="1242"/>
      <c r="CQ77" s="1242"/>
      <c r="CR77" s="1242"/>
      <c r="CS77" s="1242"/>
      <c r="CT77" s="1242"/>
      <c r="CU77" s="1242"/>
      <c r="CV77" s="1242">
        <v>0</v>
      </c>
      <c r="CW77" s="1242"/>
      <c r="CX77" s="1242"/>
      <c r="CY77" s="1242"/>
      <c r="CZ77" s="1242"/>
      <c r="DA77" s="1242"/>
      <c r="DB77" s="1242"/>
      <c r="DC77" s="1242"/>
    </row>
    <row r="78" spans="2:107" ht="13.2" x14ac:dyDescent="0.2">
      <c r="B78" s="255"/>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ht="13.2" x14ac:dyDescent="0.2">
      <c r="B79" s="255"/>
      <c r="G79" s="1237"/>
      <c r="H79" s="1237"/>
      <c r="I79" s="1246"/>
      <c r="J79" s="1246"/>
      <c r="K79" s="1249"/>
      <c r="L79" s="1249"/>
      <c r="M79" s="1249"/>
      <c r="N79" s="1249"/>
      <c r="AN79" s="1241"/>
      <c r="AO79" s="1241"/>
      <c r="AP79" s="1241"/>
      <c r="AQ79" s="1241"/>
      <c r="AR79" s="1241"/>
      <c r="AS79" s="1241"/>
      <c r="AT79" s="1241"/>
      <c r="AU79" s="1241"/>
      <c r="AV79" s="1241"/>
      <c r="AW79" s="1241"/>
      <c r="AX79" s="1241"/>
      <c r="AY79" s="1241"/>
      <c r="AZ79" s="1241"/>
      <c r="BA79" s="1241"/>
      <c r="BB79" s="1244" t="s">
        <v>617</v>
      </c>
      <c r="BC79" s="1244"/>
      <c r="BD79" s="1244"/>
      <c r="BE79" s="1244"/>
      <c r="BF79" s="1244"/>
      <c r="BG79" s="1244"/>
      <c r="BH79" s="1244"/>
      <c r="BI79" s="1244"/>
      <c r="BJ79" s="1244"/>
      <c r="BK79" s="1244"/>
      <c r="BL79" s="1244"/>
      <c r="BM79" s="1244"/>
      <c r="BN79" s="1244"/>
      <c r="BO79" s="1244"/>
      <c r="BP79" s="1242">
        <v>4.5</v>
      </c>
      <c r="BQ79" s="1242"/>
      <c r="BR79" s="1242"/>
      <c r="BS79" s="1242"/>
      <c r="BT79" s="1242"/>
      <c r="BU79" s="1242"/>
      <c r="BV79" s="1242"/>
      <c r="BW79" s="1242"/>
      <c r="BX79" s="1242">
        <v>4.2</v>
      </c>
      <c r="BY79" s="1242"/>
      <c r="BZ79" s="1242"/>
      <c r="CA79" s="1242"/>
      <c r="CB79" s="1242"/>
      <c r="CC79" s="1242"/>
      <c r="CD79" s="1242"/>
      <c r="CE79" s="1242"/>
      <c r="CF79" s="1242">
        <v>4.2</v>
      </c>
      <c r="CG79" s="1242"/>
      <c r="CH79" s="1242"/>
      <c r="CI79" s="1242"/>
      <c r="CJ79" s="1242"/>
      <c r="CK79" s="1242"/>
      <c r="CL79" s="1242"/>
      <c r="CM79" s="1242"/>
      <c r="CN79" s="1242">
        <v>4.5</v>
      </c>
      <c r="CO79" s="1242"/>
      <c r="CP79" s="1242"/>
      <c r="CQ79" s="1242"/>
      <c r="CR79" s="1242"/>
      <c r="CS79" s="1242"/>
      <c r="CT79" s="1242"/>
      <c r="CU79" s="1242"/>
      <c r="CV79" s="1242">
        <v>4.5999999999999996</v>
      </c>
      <c r="CW79" s="1242"/>
      <c r="CX79" s="1242"/>
      <c r="CY79" s="1242"/>
      <c r="CZ79" s="1242"/>
      <c r="DA79" s="1242"/>
      <c r="DB79" s="1242"/>
      <c r="DC79" s="1242"/>
    </row>
    <row r="80" spans="2:107" ht="13.2" x14ac:dyDescent="0.2">
      <c r="B80" s="255"/>
      <c r="G80" s="1237"/>
      <c r="H80" s="1237"/>
      <c r="I80" s="1246"/>
      <c r="J80" s="1246"/>
      <c r="K80" s="1249"/>
      <c r="L80" s="1249"/>
      <c r="M80" s="1249"/>
      <c r="N80" s="1249"/>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ht="13.2" x14ac:dyDescent="0.2">
      <c r="B81" s="255"/>
    </row>
    <row r="82" spans="2:109" ht="16.2" x14ac:dyDescent="0.2">
      <c r="B82" s="255"/>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36"/>
      <c r="C83" s="307"/>
      <c r="D83" s="307"/>
      <c r="E83" s="307"/>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c r="AP83" s="307"/>
      <c r="AQ83" s="307"/>
      <c r="AR83" s="307"/>
      <c r="AS83" s="307"/>
      <c r="AT83" s="307"/>
      <c r="AU83" s="307"/>
      <c r="AV83" s="307"/>
      <c r="AW83" s="307"/>
      <c r="AX83" s="307"/>
      <c r="AY83" s="307"/>
      <c r="AZ83" s="307"/>
      <c r="BA83" s="307"/>
      <c r="BB83" s="307"/>
      <c r="BC83" s="307"/>
      <c r="BD83" s="307"/>
      <c r="BE83" s="307"/>
      <c r="BF83" s="307"/>
      <c r="BG83" s="307"/>
      <c r="BH83" s="307"/>
      <c r="BI83" s="307"/>
      <c r="BJ83" s="307"/>
      <c r="BK83" s="307"/>
      <c r="BL83" s="307"/>
      <c r="BM83" s="307"/>
      <c r="BN83" s="307"/>
      <c r="BO83" s="307"/>
      <c r="BP83" s="307"/>
      <c r="BQ83" s="307"/>
      <c r="BR83" s="307"/>
      <c r="BS83" s="307"/>
      <c r="BT83" s="307"/>
      <c r="BU83" s="307"/>
      <c r="BV83" s="307"/>
      <c r="BW83" s="307"/>
      <c r="BX83" s="307"/>
      <c r="BY83" s="307"/>
      <c r="BZ83" s="307"/>
      <c r="CA83" s="307"/>
      <c r="CB83" s="307"/>
      <c r="CC83" s="307"/>
      <c r="CD83" s="307"/>
      <c r="CE83" s="307"/>
      <c r="CF83" s="307"/>
      <c r="CG83" s="307"/>
      <c r="CH83" s="307"/>
      <c r="CI83" s="307"/>
      <c r="CJ83" s="307"/>
      <c r="CK83" s="307"/>
      <c r="CL83" s="307"/>
      <c r="CM83" s="307"/>
      <c r="CN83" s="307"/>
      <c r="CO83" s="307"/>
      <c r="CP83" s="307"/>
      <c r="CQ83" s="307"/>
      <c r="CR83" s="307"/>
      <c r="CS83" s="307"/>
      <c r="CT83" s="307"/>
      <c r="CU83" s="307"/>
      <c r="CV83" s="307"/>
      <c r="CW83" s="307"/>
      <c r="CX83" s="307"/>
      <c r="CY83" s="307"/>
      <c r="CZ83" s="307"/>
      <c r="DA83" s="307"/>
      <c r="DB83" s="307"/>
      <c r="DC83" s="307"/>
      <c r="DD83" s="337"/>
    </row>
    <row r="84" spans="2:109" ht="13.2" x14ac:dyDescent="0.2">
      <c r="DD84" s="251"/>
      <c r="DE84" s="251"/>
    </row>
    <row r="85" spans="2:109" ht="13.2" x14ac:dyDescent="0.2">
      <c r="DD85" s="251"/>
      <c r="DE85" s="251"/>
    </row>
  </sheetData>
  <sheetProtection algorithmName="SHA-512" hashValue="ZhjjdlJ6yLjWi2eYA6Bt5AVIjYRAjc7iEHAT4iCTQUXtWHq6KrVgvL19A/xEo6mNNQSx24VqXytYVJ+N/dInqA==" saltValue="P3OYDXxIq/RpqHHe/KdVv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8F7E2-FBAC-4A75-AA37-CA19A814E6FA}">
  <sheetPr codeName="Sheet11">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50" customWidth="1"/>
    <col min="35" max="122" width="2.44140625" style="249" customWidth="1"/>
    <col min="123" max="16384" width="2.44140625" style="249" hidden="1"/>
  </cols>
  <sheetData>
    <row r="1" spans="1:34"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1:34" ht="13.2" x14ac:dyDescent="0.2">
      <c r="S2" s="249"/>
      <c r="AH2" s="249"/>
    </row>
    <row r="3" spans="1:34" ht="13.2" x14ac:dyDescent="0.2">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1:34" ht="13.2" x14ac:dyDescent="0.2"/>
    <row r="5" spans="1:34" ht="13.2" x14ac:dyDescent="0.2"/>
    <row r="6" spans="1:34" ht="13.2" x14ac:dyDescent="0.2"/>
    <row r="7" spans="1:34" ht="13.2" x14ac:dyDescent="0.2"/>
    <row r="8" spans="1:34" ht="13.2" x14ac:dyDescent="0.2"/>
    <row r="9" spans="1:34" ht="13.2" x14ac:dyDescent="0.2">
      <c r="AH9" s="24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9"/>
    </row>
    <row r="18" spans="12:34" ht="13.2" x14ac:dyDescent="0.2"/>
    <row r="19" spans="12:34" ht="13.2" x14ac:dyDescent="0.2"/>
    <row r="20" spans="12:34" ht="13.2" x14ac:dyDescent="0.2">
      <c r="AH20" s="249"/>
    </row>
    <row r="21" spans="12:34" ht="13.2" x14ac:dyDescent="0.2">
      <c r="AH21" s="249"/>
    </row>
    <row r="22" spans="12:34" ht="13.2" x14ac:dyDescent="0.2"/>
    <row r="23" spans="12:34" ht="13.2" x14ac:dyDescent="0.2"/>
    <row r="24" spans="12:34" ht="13.2" x14ac:dyDescent="0.2">
      <c r="Q24" s="249"/>
    </row>
    <row r="25" spans="12:34" ht="13.2" x14ac:dyDescent="0.2"/>
    <row r="26" spans="12:34" ht="13.2" x14ac:dyDescent="0.2"/>
    <row r="27" spans="12:34" ht="13.2" x14ac:dyDescent="0.2"/>
    <row r="28" spans="12:34" ht="13.2" x14ac:dyDescent="0.2">
      <c r="O28" s="249"/>
      <c r="T28" s="249"/>
      <c r="AH28" s="249"/>
    </row>
    <row r="29" spans="12:34" ht="13.2" x14ac:dyDescent="0.2"/>
    <row r="30" spans="12:34" ht="13.2" x14ac:dyDescent="0.2"/>
    <row r="31" spans="12:34" ht="13.2" x14ac:dyDescent="0.2">
      <c r="Q31" s="249"/>
    </row>
    <row r="32" spans="12:34" ht="13.2" x14ac:dyDescent="0.2">
      <c r="L32" s="249"/>
    </row>
    <row r="33" spans="2:34" ht="13.2" x14ac:dyDescent="0.2">
      <c r="C33" s="249"/>
      <c r="E33" s="249"/>
      <c r="G33" s="249"/>
      <c r="I33" s="249"/>
      <c r="X33" s="249"/>
    </row>
    <row r="34" spans="2:34" ht="13.2" x14ac:dyDescent="0.2">
      <c r="B34" s="249"/>
      <c r="P34" s="249"/>
      <c r="R34" s="249"/>
      <c r="T34" s="249"/>
    </row>
    <row r="35" spans="2:34" ht="13.2" x14ac:dyDescent="0.2">
      <c r="D35" s="249"/>
      <c r="W35" s="249"/>
      <c r="AC35" s="249"/>
      <c r="AD35" s="249"/>
      <c r="AE35" s="249"/>
      <c r="AF35" s="249"/>
      <c r="AG35" s="249"/>
      <c r="AH35" s="249"/>
    </row>
    <row r="36" spans="2:34" ht="13.2" x14ac:dyDescent="0.2">
      <c r="H36" s="249"/>
      <c r="J36" s="249"/>
      <c r="K36" s="249"/>
      <c r="M36" s="249"/>
      <c r="Y36" s="249"/>
      <c r="Z36" s="249"/>
      <c r="AA36" s="249"/>
      <c r="AB36" s="249"/>
      <c r="AC36" s="249"/>
      <c r="AD36" s="249"/>
      <c r="AE36" s="249"/>
      <c r="AF36" s="249"/>
      <c r="AG36" s="249"/>
      <c r="AH36" s="249"/>
    </row>
    <row r="37" spans="2:34" ht="13.2" x14ac:dyDescent="0.2">
      <c r="AH37" s="249"/>
    </row>
    <row r="38" spans="2:34" ht="13.2" x14ac:dyDescent="0.2">
      <c r="AG38" s="249"/>
      <c r="AH38" s="249"/>
    </row>
    <row r="39" spans="2:34" ht="13.2" x14ac:dyDescent="0.2"/>
    <row r="40" spans="2:34" ht="13.2" x14ac:dyDescent="0.2">
      <c r="X40" s="249"/>
    </row>
    <row r="41" spans="2:34" ht="13.2" x14ac:dyDescent="0.2">
      <c r="R41" s="249"/>
    </row>
    <row r="42" spans="2:34" ht="13.2" x14ac:dyDescent="0.2">
      <c r="W42" s="249"/>
    </row>
    <row r="43" spans="2:34" ht="13.2" x14ac:dyDescent="0.2">
      <c r="Y43" s="249"/>
      <c r="Z43" s="249"/>
      <c r="AA43" s="249"/>
      <c r="AB43" s="249"/>
      <c r="AC43" s="249"/>
      <c r="AD43" s="249"/>
      <c r="AE43" s="249"/>
      <c r="AF43" s="249"/>
      <c r="AG43" s="249"/>
      <c r="AH43" s="249"/>
    </row>
    <row r="44" spans="2:34" ht="13.2" x14ac:dyDescent="0.2">
      <c r="AH44" s="249"/>
    </row>
    <row r="45" spans="2:34" ht="13.2" x14ac:dyDescent="0.2">
      <c r="X45" s="249"/>
    </row>
    <row r="46" spans="2:34" ht="13.2" x14ac:dyDescent="0.2"/>
    <row r="47" spans="2:34" ht="13.2" x14ac:dyDescent="0.2"/>
    <row r="48" spans="2:34" ht="13.2" x14ac:dyDescent="0.2">
      <c r="W48" s="249"/>
      <c r="Y48" s="249"/>
      <c r="Z48" s="249"/>
      <c r="AA48" s="249"/>
      <c r="AB48" s="249"/>
      <c r="AC48" s="249"/>
      <c r="AD48" s="249"/>
      <c r="AE48" s="249"/>
      <c r="AF48" s="249"/>
      <c r="AG48" s="249"/>
      <c r="AH48" s="249"/>
    </row>
    <row r="49" spans="28:34" ht="13.2" x14ac:dyDescent="0.2"/>
    <row r="50" spans="28:34" ht="13.2" x14ac:dyDescent="0.2">
      <c r="AE50" s="249"/>
      <c r="AF50" s="249"/>
      <c r="AG50" s="249"/>
      <c r="AH50" s="249"/>
    </row>
    <row r="51" spans="28:34" ht="13.2" x14ac:dyDescent="0.2">
      <c r="AC51" s="249"/>
      <c r="AD51" s="249"/>
      <c r="AE51" s="249"/>
      <c r="AF51" s="249"/>
      <c r="AG51" s="249"/>
      <c r="AH51" s="249"/>
    </row>
    <row r="52" spans="28:34" ht="13.2" x14ac:dyDescent="0.2"/>
    <row r="53" spans="28:34" ht="13.2" x14ac:dyDescent="0.2">
      <c r="AF53" s="249"/>
      <c r="AG53" s="249"/>
      <c r="AH53" s="249"/>
    </row>
    <row r="54" spans="28:34" ht="13.2" x14ac:dyDescent="0.2">
      <c r="AH54" s="249"/>
    </row>
    <row r="55" spans="28:34" ht="13.2" x14ac:dyDescent="0.2"/>
    <row r="56" spans="28:34" ht="13.2" x14ac:dyDescent="0.2">
      <c r="AB56" s="249"/>
      <c r="AC56" s="249"/>
      <c r="AD56" s="249"/>
      <c r="AE56" s="249"/>
      <c r="AF56" s="249"/>
      <c r="AG56" s="249"/>
      <c r="AH56" s="249"/>
    </row>
    <row r="57" spans="28:34" ht="13.2" x14ac:dyDescent="0.2">
      <c r="AH57" s="249"/>
    </row>
    <row r="58" spans="28:34" ht="13.2" x14ac:dyDescent="0.2">
      <c r="AH58" s="249"/>
    </row>
    <row r="59" spans="28:34" ht="13.2" x14ac:dyDescent="0.2"/>
    <row r="60" spans="28:34" ht="13.2" x14ac:dyDescent="0.2"/>
    <row r="61" spans="28:34" ht="13.2" x14ac:dyDescent="0.2"/>
    <row r="62" spans="28:34" ht="13.2" x14ac:dyDescent="0.2"/>
    <row r="63" spans="28:34" ht="13.2" x14ac:dyDescent="0.2">
      <c r="AH63" s="249"/>
    </row>
    <row r="64" spans="28:34" ht="13.2" x14ac:dyDescent="0.2">
      <c r="AG64" s="249"/>
      <c r="AH64" s="249"/>
    </row>
    <row r="65" spans="28:34" ht="13.2" x14ac:dyDescent="0.2"/>
    <row r="66" spans="28:34" ht="13.2" x14ac:dyDescent="0.2"/>
    <row r="67" spans="28:34" ht="13.2" x14ac:dyDescent="0.2"/>
    <row r="68" spans="28:34" ht="13.2" x14ac:dyDescent="0.2">
      <c r="AB68" s="249"/>
      <c r="AC68" s="249"/>
      <c r="AD68" s="249"/>
      <c r="AE68" s="249"/>
      <c r="AF68" s="249"/>
      <c r="AG68" s="249"/>
      <c r="AH68" s="249"/>
    </row>
    <row r="69" spans="28:34" ht="13.2" x14ac:dyDescent="0.2">
      <c r="AF69" s="249"/>
      <c r="AG69" s="249"/>
      <c r="AH69" s="249"/>
    </row>
    <row r="70" spans="28:34" ht="13.2" x14ac:dyDescent="0.2"/>
    <row r="71" spans="28:34" ht="13.2" x14ac:dyDescent="0.2"/>
    <row r="72" spans="28:34" ht="13.2" x14ac:dyDescent="0.2"/>
    <row r="73" spans="28:34" ht="13.2" x14ac:dyDescent="0.2"/>
    <row r="74" spans="28:34" ht="13.2" x14ac:dyDescent="0.2"/>
    <row r="75" spans="28:34" ht="13.2" x14ac:dyDescent="0.2">
      <c r="AH75" s="249"/>
    </row>
    <row r="76" spans="28:34" ht="13.2" x14ac:dyDescent="0.2">
      <c r="AF76" s="249"/>
      <c r="AG76" s="249"/>
      <c r="AH76" s="249"/>
    </row>
    <row r="77" spans="28:34" ht="13.2" x14ac:dyDescent="0.2">
      <c r="AG77" s="249"/>
      <c r="AH77" s="249"/>
    </row>
    <row r="78" spans="28:34" ht="13.2" x14ac:dyDescent="0.2"/>
    <row r="79" spans="28:34" ht="13.2" x14ac:dyDescent="0.2"/>
    <row r="80" spans="28:34" ht="13.2" x14ac:dyDescent="0.2"/>
    <row r="81" spans="25:34" ht="13.2" x14ac:dyDescent="0.2"/>
    <row r="82" spans="25:34" ht="13.2" x14ac:dyDescent="0.2">
      <c r="Y82" s="249"/>
    </row>
    <row r="83" spans="25:34" ht="13.2" x14ac:dyDescent="0.2">
      <c r="Y83" s="249"/>
      <c r="Z83" s="249"/>
      <c r="AA83" s="249"/>
      <c r="AB83" s="249"/>
      <c r="AC83" s="249"/>
      <c r="AD83" s="249"/>
      <c r="AE83" s="249"/>
      <c r="AF83" s="249"/>
      <c r="AG83" s="249"/>
      <c r="AH83" s="249"/>
    </row>
    <row r="84" spans="25:34" ht="13.2" x14ac:dyDescent="0.2"/>
    <row r="85" spans="25:34" ht="13.2" x14ac:dyDescent="0.2"/>
    <row r="86" spans="25:34" ht="13.2" x14ac:dyDescent="0.2"/>
    <row r="87" spans="25:34" ht="13.2" x14ac:dyDescent="0.2"/>
    <row r="88" spans="25:34" ht="13.2" x14ac:dyDescent="0.2">
      <c r="AH88" s="24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9"/>
      <c r="AG94" s="249"/>
      <c r="AH94" s="249"/>
    </row>
    <row r="95" spans="25:34" ht="13.5" customHeight="1" x14ac:dyDescent="0.2">
      <c r="AH95" s="24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9"/>
    </row>
    <row r="102" spans="33:34" ht="13.5" customHeight="1" x14ac:dyDescent="0.2"/>
    <row r="103" spans="33:34" ht="13.5" customHeight="1" x14ac:dyDescent="0.2"/>
    <row r="104" spans="33:34" ht="13.5" customHeight="1" x14ac:dyDescent="0.2">
      <c r="AG104" s="249"/>
      <c r="AH104" s="24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9"/>
    </row>
    <row r="117" spans="34:122" ht="13.5" customHeight="1" x14ac:dyDescent="0.2"/>
    <row r="118" spans="34:122" ht="13.5" customHeight="1" x14ac:dyDescent="0.2"/>
    <row r="119" spans="34:122" ht="13.5" customHeight="1" x14ac:dyDescent="0.2"/>
    <row r="120" spans="34:122" ht="13.5" customHeight="1" x14ac:dyDescent="0.2">
      <c r="AH120" s="249"/>
    </row>
    <row r="121" spans="34:122" ht="13.5" customHeight="1" x14ac:dyDescent="0.2">
      <c r="AH121" s="249"/>
    </row>
    <row r="122" spans="34:122" ht="13.5" customHeight="1" x14ac:dyDescent="0.2"/>
    <row r="123" spans="34:122" ht="13.5" customHeight="1" x14ac:dyDescent="0.2"/>
    <row r="124" spans="34:122" ht="13.5" customHeight="1" x14ac:dyDescent="0.2"/>
    <row r="125" spans="34:122" ht="13.5" customHeight="1" x14ac:dyDescent="0.2">
      <c r="DR125" s="249" t="s">
        <v>519</v>
      </c>
    </row>
  </sheetData>
  <sheetProtection algorithmName="SHA-512" hashValue="HIf6Mc6C0oxPShS2756Pg+g5cSI/I4TNz07kYGVfytmD5hGmKehT+SDafGaYej1TqJ6qvttoPixCiawewQaiiw==" saltValue="vLYnSCMA+pSWQd6ZTOyc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57122-940E-4E7D-BDE6-0C5E88DFC92A}">
  <sheetPr codeName="Sheet12">
    <pageSetUpPr fitToPage="1"/>
  </sheetPr>
  <dimension ref="A1:DR125"/>
  <sheetViews>
    <sheetView showGridLines="0" topLeftCell="A97" zoomScale="70" zoomScaleNormal="70" zoomScaleSheetLayoutView="55" workbookViewId="0"/>
  </sheetViews>
  <sheetFormatPr defaultColWidth="0" defaultRowHeight="13.5" customHeight="1" zeroHeight="1" x14ac:dyDescent="0.2"/>
  <cols>
    <col min="1" max="34" width="2.44140625" style="250" customWidth="1"/>
    <col min="35" max="122" width="2.44140625" style="249" customWidth="1"/>
    <col min="123" max="16384" width="2.44140625" style="249" hidden="1"/>
  </cols>
  <sheetData>
    <row r="1" spans="2:34" ht="13.5" customHeight="1"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2:34" ht="13.2" x14ac:dyDescent="0.2">
      <c r="S2" s="249"/>
      <c r="AH2" s="249"/>
    </row>
    <row r="3" spans="2:34" ht="13.2" x14ac:dyDescent="0.2">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2:34" ht="13.2" x14ac:dyDescent="0.2"/>
    <row r="5" spans="2:34" ht="13.2" x14ac:dyDescent="0.2"/>
    <row r="6" spans="2:34" ht="13.2" x14ac:dyDescent="0.2"/>
    <row r="7" spans="2:34" ht="13.2" x14ac:dyDescent="0.2"/>
    <row r="8" spans="2:34" ht="13.2" x14ac:dyDescent="0.2"/>
    <row r="9" spans="2:34" ht="13.2" x14ac:dyDescent="0.2">
      <c r="AH9" s="24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9"/>
    </row>
    <row r="18" spans="12:34" ht="13.2" x14ac:dyDescent="0.2"/>
    <row r="19" spans="12:34" ht="13.2" x14ac:dyDescent="0.2"/>
    <row r="20" spans="12:34" ht="13.2" x14ac:dyDescent="0.2">
      <c r="AH20" s="249"/>
    </row>
    <row r="21" spans="12:34" ht="13.2" x14ac:dyDescent="0.2">
      <c r="AH21" s="249"/>
    </row>
    <row r="22" spans="12:34" ht="13.2" x14ac:dyDescent="0.2"/>
    <row r="23" spans="12:34" ht="13.2" x14ac:dyDescent="0.2"/>
    <row r="24" spans="12:34" ht="13.2" x14ac:dyDescent="0.2">
      <c r="Q24" s="249"/>
    </row>
    <row r="25" spans="12:34" ht="13.2" x14ac:dyDescent="0.2"/>
    <row r="26" spans="12:34" ht="13.2" x14ac:dyDescent="0.2"/>
    <row r="27" spans="12:34" ht="13.2" x14ac:dyDescent="0.2"/>
    <row r="28" spans="12:34" ht="13.2" x14ac:dyDescent="0.2">
      <c r="O28" s="249"/>
      <c r="T28" s="249"/>
      <c r="AH28" s="249"/>
    </row>
    <row r="29" spans="12:34" ht="13.2" x14ac:dyDescent="0.2"/>
    <row r="30" spans="12:34" ht="13.2" x14ac:dyDescent="0.2"/>
    <row r="31" spans="12:34" ht="13.2" x14ac:dyDescent="0.2">
      <c r="Q31" s="249"/>
    </row>
    <row r="32" spans="12:34" ht="13.2" x14ac:dyDescent="0.2">
      <c r="L32" s="249"/>
    </row>
    <row r="33" spans="2:34" ht="13.2" x14ac:dyDescent="0.2">
      <c r="C33" s="249"/>
      <c r="E33" s="249"/>
      <c r="G33" s="249"/>
      <c r="I33" s="249"/>
      <c r="X33" s="249"/>
    </row>
    <row r="34" spans="2:34" ht="13.2" x14ac:dyDescent="0.2">
      <c r="B34" s="249"/>
      <c r="P34" s="249"/>
      <c r="R34" s="249"/>
      <c r="T34" s="249"/>
    </row>
    <row r="35" spans="2:34" ht="13.2" x14ac:dyDescent="0.2">
      <c r="D35" s="249"/>
      <c r="W35" s="249"/>
      <c r="AC35" s="249"/>
      <c r="AD35" s="249"/>
      <c r="AE35" s="249"/>
      <c r="AF35" s="249"/>
      <c r="AG35" s="249"/>
      <c r="AH35" s="249"/>
    </row>
    <row r="36" spans="2:34" ht="13.2" x14ac:dyDescent="0.2">
      <c r="H36" s="249"/>
      <c r="J36" s="249"/>
      <c r="K36" s="249"/>
      <c r="M36" s="249"/>
      <c r="Y36" s="249"/>
      <c r="Z36" s="249"/>
      <c r="AA36" s="249"/>
      <c r="AB36" s="249"/>
      <c r="AC36" s="249"/>
      <c r="AD36" s="249"/>
      <c r="AE36" s="249"/>
      <c r="AF36" s="249"/>
      <c r="AG36" s="249"/>
      <c r="AH36" s="249"/>
    </row>
    <row r="37" spans="2:34" ht="13.2" x14ac:dyDescent="0.2">
      <c r="AH37" s="249"/>
    </row>
    <row r="38" spans="2:34" ht="13.2" x14ac:dyDescent="0.2">
      <c r="AG38" s="249"/>
      <c r="AH38" s="249"/>
    </row>
    <row r="39" spans="2:34" ht="13.2" x14ac:dyDescent="0.2"/>
    <row r="40" spans="2:34" ht="13.2" x14ac:dyDescent="0.2">
      <c r="X40" s="249"/>
    </row>
    <row r="41" spans="2:34" ht="13.2" x14ac:dyDescent="0.2">
      <c r="R41" s="249"/>
    </row>
    <row r="42" spans="2:34" ht="13.2" x14ac:dyDescent="0.2">
      <c r="W42" s="249"/>
    </row>
    <row r="43" spans="2:34" ht="13.2" x14ac:dyDescent="0.2">
      <c r="Y43" s="249"/>
      <c r="Z43" s="249"/>
      <c r="AA43" s="249"/>
      <c r="AB43" s="249"/>
      <c r="AC43" s="249"/>
      <c r="AD43" s="249"/>
      <c r="AE43" s="249"/>
      <c r="AF43" s="249"/>
      <c r="AG43" s="249"/>
      <c r="AH43" s="249"/>
    </row>
    <row r="44" spans="2:34" ht="13.2" x14ac:dyDescent="0.2">
      <c r="AH44" s="249"/>
    </row>
    <row r="45" spans="2:34" ht="13.2" x14ac:dyDescent="0.2">
      <c r="X45" s="249"/>
    </row>
    <row r="46" spans="2:34" ht="13.2" x14ac:dyDescent="0.2"/>
    <row r="47" spans="2:34" ht="13.2" x14ac:dyDescent="0.2"/>
    <row r="48" spans="2:34" ht="13.2" x14ac:dyDescent="0.2">
      <c r="W48" s="249"/>
      <c r="Y48" s="249"/>
      <c r="Z48" s="249"/>
      <c r="AA48" s="249"/>
      <c r="AB48" s="249"/>
      <c r="AC48" s="249"/>
      <c r="AD48" s="249"/>
      <c r="AE48" s="249"/>
      <c r="AF48" s="249"/>
      <c r="AG48" s="249"/>
      <c r="AH48" s="249"/>
    </row>
    <row r="49" spans="28:34" ht="13.2" x14ac:dyDescent="0.2"/>
    <row r="50" spans="28:34" ht="13.2" x14ac:dyDescent="0.2">
      <c r="AE50" s="249"/>
      <c r="AF50" s="249"/>
      <c r="AG50" s="249"/>
      <c r="AH50" s="249"/>
    </row>
    <row r="51" spans="28:34" ht="13.2" x14ac:dyDescent="0.2">
      <c r="AC51" s="249"/>
      <c r="AD51" s="249"/>
      <c r="AE51" s="249"/>
      <c r="AF51" s="249"/>
      <c r="AG51" s="249"/>
      <c r="AH51" s="249"/>
    </row>
    <row r="52" spans="28:34" ht="13.2" x14ac:dyDescent="0.2"/>
    <row r="53" spans="28:34" ht="13.2" x14ac:dyDescent="0.2">
      <c r="AF53" s="249"/>
      <c r="AG53" s="249"/>
      <c r="AH53" s="249"/>
    </row>
    <row r="54" spans="28:34" ht="13.2" x14ac:dyDescent="0.2">
      <c r="AH54" s="249"/>
    </row>
    <row r="55" spans="28:34" ht="13.2" x14ac:dyDescent="0.2"/>
    <row r="56" spans="28:34" ht="13.2" x14ac:dyDescent="0.2">
      <c r="AB56" s="249"/>
      <c r="AC56" s="249"/>
      <c r="AD56" s="249"/>
      <c r="AE56" s="249"/>
      <c r="AF56" s="249"/>
      <c r="AG56" s="249"/>
      <c r="AH56" s="249"/>
    </row>
    <row r="57" spans="28:34" ht="13.2" x14ac:dyDescent="0.2">
      <c r="AH57" s="249"/>
    </row>
    <row r="58" spans="28:34" ht="13.2" x14ac:dyDescent="0.2">
      <c r="AH58" s="249"/>
    </row>
    <row r="59" spans="28:34" ht="13.2" x14ac:dyDescent="0.2">
      <c r="AG59" s="249"/>
      <c r="AH59" s="249"/>
    </row>
    <row r="60" spans="28:34" ht="13.2" x14ac:dyDescent="0.2"/>
    <row r="61" spans="28:34" ht="13.2" x14ac:dyDescent="0.2"/>
    <row r="62" spans="28:34" ht="13.2" x14ac:dyDescent="0.2"/>
    <row r="63" spans="28:34" ht="13.2" x14ac:dyDescent="0.2">
      <c r="AH63" s="249"/>
    </row>
    <row r="64" spans="28:34" ht="13.2" x14ac:dyDescent="0.2">
      <c r="AG64" s="249"/>
      <c r="AH64" s="249"/>
    </row>
    <row r="65" spans="28:34" ht="13.2" x14ac:dyDescent="0.2"/>
    <row r="66" spans="28:34" ht="13.2" x14ac:dyDescent="0.2"/>
    <row r="67" spans="28:34" ht="13.2" x14ac:dyDescent="0.2"/>
    <row r="68" spans="28:34" ht="13.2" x14ac:dyDescent="0.2">
      <c r="AB68" s="249"/>
      <c r="AC68" s="249"/>
      <c r="AD68" s="249"/>
      <c r="AE68" s="249"/>
      <c r="AF68" s="249"/>
      <c r="AG68" s="249"/>
      <c r="AH68" s="249"/>
    </row>
    <row r="69" spans="28:34" ht="13.2" x14ac:dyDescent="0.2">
      <c r="AF69" s="249"/>
      <c r="AG69" s="249"/>
      <c r="AH69" s="249"/>
    </row>
    <row r="70" spans="28:34" ht="13.2" x14ac:dyDescent="0.2"/>
    <row r="71" spans="28:34" ht="13.2" x14ac:dyDescent="0.2"/>
    <row r="72" spans="28:34" ht="13.2" x14ac:dyDescent="0.2"/>
    <row r="73" spans="28:34" ht="13.2" x14ac:dyDescent="0.2"/>
    <row r="74" spans="28:34" ht="13.2" x14ac:dyDescent="0.2"/>
    <row r="75" spans="28:34" ht="13.2" x14ac:dyDescent="0.2">
      <c r="AH75" s="249"/>
    </row>
    <row r="76" spans="28:34" ht="13.2" x14ac:dyDescent="0.2">
      <c r="AF76" s="249"/>
      <c r="AG76" s="249"/>
      <c r="AH76" s="249"/>
    </row>
    <row r="77" spans="28:34" ht="13.2" x14ac:dyDescent="0.2">
      <c r="AG77" s="249"/>
      <c r="AH77" s="249"/>
    </row>
    <row r="78" spans="28:34" ht="13.2" x14ac:dyDescent="0.2"/>
    <row r="79" spans="28:34" ht="13.2" x14ac:dyDescent="0.2"/>
    <row r="80" spans="28:34" ht="13.2" x14ac:dyDescent="0.2"/>
    <row r="81" spans="25:34" ht="13.2" x14ac:dyDescent="0.2"/>
    <row r="82" spans="25:34" ht="13.2" x14ac:dyDescent="0.2">
      <c r="Y82" s="249"/>
    </row>
    <row r="83" spans="25:34" ht="13.2" x14ac:dyDescent="0.2">
      <c r="Y83" s="249"/>
      <c r="Z83" s="249"/>
      <c r="AA83" s="249"/>
      <c r="AB83" s="249"/>
      <c r="AC83" s="249"/>
      <c r="AD83" s="249"/>
      <c r="AE83" s="249"/>
      <c r="AF83" s="249"/>
      <c r="AG83" s="249"/>
      <c r="AH83" s="249"/>
    </row>
    <row r="84" spans="25:34" ht="13.2" x14ac:dyDescent="0.2"/>
    <row r="85" spans="25:34" ht="13.2" x14ac:dyDescent="0.2"/>
    <row r="86" spans="25:34" ht="13.2" x14ac:dyDescent="0.2"/>
    <row r="87" spans="25:34" ht="13.2" x14ac:dyDescent="0.2"/>
    <row r="88" spans="25:34" ht="13.2" x14ac:dyDescent="0.2">
      <c r="AH88" s="24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9"/>
      <c r="AG94" s="249"/>
      <c r="AH94" s="249"/>
    </row>
    <row r="95" spans="25:34" ht="13.5" customHeight="1" x14ac:dyDescent="0.2">
      <c r="AH95" s="24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9"/>
    </row>
    <row r="102" spans="33:34" ht="13.5" customHeight="1" x14ac:dyDescent="0.2"/>
    <row r="103" spans="33:34" ht="13.5" customHeight="1" x14ac:dyDescent="0.2"/>
    <row r="104" spans="33:34" ht="13.5" customHeight="1" x14ac:dyDescent="0.2">
      <c r="AG104" s="249"/>
      <c r="AH104" s="24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9"/>
    </row>
    <row r="117" spans="34:122" ht="13.5" customHeight="1" x14ac:dyDescent="0.2"/>
    <row r="118" spans="34:122" ht="13.5" customHeight="1" x14ac:dyDescent="0.2"/>
    <row r="119" spans="34:122" ht="13.5" customHeight="1" x14ac:dyDescent="0.2"/>
    <row r="120" spans="34:122" ht="13.5" customHeight="1" x14ac:dyDescent="0.2">
      <c r="AH120" s="249"/>
    </row>
    <row r="121" spans="34:122" ht="13.5" customHeight="1" x14ac:dyDescent="0.2">
      <c r="AH121" s="249"/>
    </row>
    <row r="122" spans="34:122" ht="13.5" customHeight="1" x14ac:dyDescent="0.2"/>
    <row r="123" spans="34:122" ht="13.5" customHeight="1" x14ac:dyDescent="0.2"/>
    <row r="124" spans="34:122" ht="13.5" customHeight="1" x14ac:dyDescent="0.2"/>
    <row r="125" spans="34:122" ht="13.5" customHeight="1" x14ac:dyDescent="0.2">
      <c r="DR125" s="249" t="s">
        <v>519</v>
      </c>
    </row>
  </sheetData>
  <sheetProtection algorithmName="SHA-512" hashValue="WK4Tp1RBJvaYMhNxKG73BNulWuJpI12Dek02WemItGZug77wKv1ZqKyASe3JNOlOz0WAVL7O2qLjVQkjQ3x2rw==" saltValue="VVBFNuiI3UxKJ5wZCo5/q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8" customWidth="1"/>
    <col min="2" max="8" width="13.33203125" style="138" customWidth="1"/>
    <col min="9" max="16384" width="11.109375" style="138"/>
  </cols>
  <sheetData>
    <row r="1" spans="1:8" x14ac:dyDescent="0.2">
      <c r="A1" s="132"/>
      <c r="B1" s="133"/>
      <c r="C1" s="134"/>
      <c r="D1" s="135"/>
      <c r="E1" s="136"/>
      <c r="F1" s="136"/>
      <c r="G1" s="136"/>
      <c r="H1" s="137"/>
    </row>
    <row r="2" spans="1:8" x14ac:dyDescent="0.2">
      <c r="A2" s="139"/>
      <c r="B2" s="140"/>
      <c r="C2" s="141"/>
      <c r="D2" s="142" t="s">
        <v>54</v>
      </c>
      <c r="E2" s="143"/>
      <c r="F2" s="144" t="s">
        <v>569</v>
      </c>
      <c r="G2" s="145"/>
      <c r="H2" s="146"/>
    </row>
    <row r="3" spans="1:8" x14ac:dyDescent="0.2">
      <c r="A3" s="142" t="s">
        <v>562</v>
      </c>
      <c r="B3" s="147"/>
      <c r="C3" s="148"/>
      <c r="D3" s="149">
        <v>31025</v>
      </c>
      <c r="E3" s="150"/>
      <c r="F3" s="151">
        <v>43226</v>
      </c>
      <c r="G3" s="152"/>
      <c r="H3" s="153"/>
    </row>
    <row r="4" spans="1:8" x14ac:dyDescent="0.2">
      <c r="A4" s="154"/>
      <c r="B4" s="155"/>
      <c r="C4" s="156"/>
      <c r="D4" s="157">
        <v>19346</v>
      </c>
      <c r="E4" s="158"/>
      <c r="F4" s="159">
        <v>22622</v>
      </c>
      <c r="G4" s="160"/>
      <c r="H4" s="161"/>
    </row>
    <row r="5" spans="1:8" x14ac:dyDescent="0.2">
      <c r="A5" s="142" t="s">
        <v>564</v>
      </c>
      <c r="B5" s="147"/>
      <c r="C5" s="148"/>
      <c r="D5" s="149">
        <v>28682</v>
      </c>
      <c r="E5" s="150"/>
      <c r="F5" s="151">
        <v>42836</v>
      </c>
      <c r="G5" s="152"/>
      <c r="H5" s="153"/>
    </row>
    <row r="6" spans="1:8" x14ac:dyDescent="0.2">
      <c r="A6" s="154"/>
      <c r="B6" s="155"/>
      <c r="C6" s="156"/>
      <c r="D6" s="157">
        <v>15563</v>
      </c>
      <c r="E6" s="158"/>
      <c r="F6" s="159">
        <v>22936</v>
      </c>
      <c r="G6" s="160"/>
      <c r="H6" s="161"/>
    </row>
    <row r="7" spans="1:8" x14ac:dyDescent="0.2">
      <c r="A7" s="142" t="s">
        <v>565</v>
      </c>
      <c r="B7" s="147"/>
      <c r="C7" s="148"/>
      <c r="D7" s="149">
        <v>35303</v>
      </c>
      <c r="E7" s="150"/>
      <c r="F7" s="151">
        <v>44161</v>
      </c>
      <c r="G7" s="152"/>
      <c r="H7" s="153"/>
    </row>
    <row r="8" spans="1:8" x14ac:dyDescent="0.2">
      <c r="A8" s="154"/>
      <c r="B8" s="155"/>
      <c r="C8" s="156"/>
      <c r="D8" s="157">
        <v>17728</v>
      </c>
      <c r="E8" s="158"/>
      <c r="F8" s="159">
        <v>23644</v>
      </c>
      <c r="G8" s="160"/>
      <c r="H8" s="161"/>
    </row>
    <row r="9" spans="1:8" x14ac:dyDescent="0.2">
      <c r="A9" s="142" t="s">
        <v>566</v>
      </c>
      <c r="B9" s="147"/>
      <c r="C9" s="148"/>
      <c r="D9" s="149">
        <v>43047</v>
      </c>
      <c r="E9" s="150"/>
      <c r="F9" s="151">
        <v>43955</v>
      </c>
      <c r="G9" s="152"/>
      <c r="H9" s="153"/>
    </row>
    <row r="10" spans="1:8" x14ac:dyDescent="0.2">
      <c r="A10" s="154"/>
      <c r="B10" s="155"/>
      <c r="C10" s="156"/>
      <c r="D10" s="157">
        <v>20125</v>
      </c>
      <c r="E10" s="158"/>
      <c r="F10" s="159">
        <v>21318</v>
      </c>
      <c r="G10" s="160"/>
      <c r="H10" s="161"/>
    </row>
    <row r="11" spans="1:8" x14ac:dyDescent="0.2">
      <c r="A11" s="142" t="s">
        <v>567</v>
      </c>
      <c r="B11" s="147"/>
      <c r="C11" s="148"/>
      <c r="D11" s="149">
        <v>26404</v>
      </c>
      <c r="E11" s="150"/>
      <c r="F11" s="151">
        <v>41921</v>
      </c>
      <c r="G11" s="152"/>
      <c r="H11" s="153"/>
    </row>
    <row r="12" spans="1:8" x14ac:dyDescent="0.2">
      <c r="A12" s="154"/>
      <c r="B12" s="155"/>
      <c r="C12" s="162"/>
      <c r="D12" s="157">
        <v>14321</v>
      </c>
      <c r="E12" s="158"/>
      <c r="F12" s="159">
        <v>21655</v>
      </c>
      <c r="G12" s="160"/>
      <c r="H12" s="161"/>
    </row>
    <row r="13" spans="1:8" x14ac:dyDescent="0.2">
      <c r="A13" s="142"/>
      <c r="B13" s="147"/>
      <c r="C13" s="148"/>
      <c r="D13" s="149">
        <v>32892</v>
      </c>
      <c r="E13" s="150"/>
      <c r="F13" s="151">
        <v>43220</v>
      </c>
      <c r="G13" s="163"/>
      <c r="H13" s="153"/>
    </row>
    <row r="14" spans="1:8" x14ac:dyDescent="0.2">
      <c r="A14" s="154"/>
      <c r="B14" s="155"/>
      <c r="C14" s="156"/>
      <c r="D14" s="157">
        <v>17417</v>
      </c>
      <c r="E14" s="158"/>
      <c r="F14" s="159">
        <v>22435</v>
      </c>
      <c r="G14" s="160"/>
      <c r="H14" s="161"/>
    </row>
    <row r="17" spans="1:11" x14ac:dyDescent="0.2">
      <c r="A17" s="138" t="s">
        <v>55</v>
      </c>
    </row>
    <row r="18" spans="1:11" x14ac:dyDescent="0.2">
      <c r="A18" s="164"/>
      <c r="B18" s="164" t="str">
        <f>実質収支比率等に係る経年分析!F$46</f>
        <v>H30</v>
      </c>
      <c r="C18" s="164" t="str">
        <f>実質収支比率等に係る経年分析!G$46</f>
        <v>R01</v>
      </c>
      <c r="D18" s="164" t="str">
        <f>実質収支比率等に係る経年分析!H$46</f>
        <v>R02</v>
      </c>
      <c r="E18" s="164" t="str">
        <f>実質収支比率等に係る経年分析!I$46</f>
        <v>R03</v>
      </c>
      <c r="F18" s="164" t="str">
        <f>実質収支比率等に係る経年分析!J$46</f>
        <v>R04</v>
      </c>
    </row>
    <row r="19" spans="1:11" x14ac:dyDescent="0.2">
      <c r="A19" s="164" t="s">
        <v>56</v>
      </c>
      <c r="B19" s="164">
        <f>ROUND(VALUE(SUBSTITUTE(実質収支比率等に係る経年分析!F$48,"▲","-")),2)</f>
        <v>10.14</v>
      </c>
      <c r="C19" s="164">
        <f>ROUND(VALUE(SUBSTITUTE(実質収支比率等に係る経年分析!G$48,"▲","-")),2)</f>
        <v>5.3</v>
      </c>
      <c r="D19" s="164">
        <f>ROUND(VALUE(SUBSTITUTE(実質収支比率等に係る経年分析!H$48,"▲","-")),2)</f>
        <v>8.41</v>
      </c>
      <c r="E19" s="164">
        <f>ROUND(VALUE(SUBSTITUTE(実質収支比率等に係る経年分析!I$48,"▲","-")),2)</f>
        <v>13.24</v>
      </c>
      <c r="F19" s="164">
        <f>ROUND(VALUE(SUBSTITUTE(実質収支比率等に係る経年分析!J$48,"▲","-")),2)</f>
        <v>11.84</v>
      </c>
    </row>
    <row r="20" spans="1:11" x14ac:dyDescent="0.2">
      <c r="A20" s="164" t="s">
        <v>57</v>
      </c>
      <c r="B20" s="164">
        <f>ROUND(VALUE(SUBSTITUTE(実質収支比率等に係る経年分析!F$47,"▲","-")),2)</f>
        <v>13.04</v>
      </c>
      <c r="C20" s="164">
        <f>ROUND(VALUE(SUBSTITUTE(実質収支比率等に係る経年分析!G$47,"▲","-")),2)</f>
        <v>12.83</v>
      </c>
      <c r="D20" s="164">
        <f>ROUND(VALUE(SUBSTITUTE(実質収支比率等に係る経年分析!H$47,"▲","-")),2)</f>
        <v>8.66</v>
      </c>
      <c r="E20" s="164">
        <f>ROUND(VALUE(SUBSTITUTE(実質収支比率等に係る経年分析!I$47,"▲","-")),2)</f>
        <v>8.68</v>
      </c>
      <c r="F20" s="164">
        <f>ROUND(VALUE(SUBSTITUTE(実質収支比率等に係る経年分析!J$47,"▲","-")),2)</f>
        <v>12.33</v>
      </c>
    </row>
    <row r="21" spans="1:11" x14ac:dyDescent="0.2">
      <c r="A21" s="164" t="s">
        <v>58</v>
      </c>
      <c r="B21" s="164">
        <f>IF(ISNUMBER(VALUE(SUBSTITUTE(実質収支比率等に係る経年分析!F$49,"▲","-"))),ROUND(VALUE(SUBSTITUTE(実質収支比率等に係る経年分析!F$49,"▲","-")),2),NA())</f>
        <v>-1.9</v>
      </c>
      <c r="C21" s="164">
        <f>IF(ISNUMBER(VALUE(SUBSTITUTE(実質収支比率等に係る経年分析!G$49,"▲","-"))),ROUND(VALUE(SUBSTITUTE(実質収支比率等に係る経年分析!G$49,"▲","-")),2),NA())</f>
        <v>-4.91</v>
      </c>
      <c r="D21" s="164">
        <f>IF(ISNUMBER(VALUE(SUBSTITUTE(実質収支比率等に係る経年分析!H$49,"▲","-"))),ROUND(VALUE(SUBSTITUTE(実質収支比率等に係る経年分析!H$49,"▲","-")),2),NA())</f>
        <v>-0.41</v>
      </c>
      <c r="E21" s="164">
        <f>IF(ISNUMBER(VALUE(SUBSTITUTE(実質収支比率等に係る経年分析!I$49,"▲","-"))),ROUND(VALUE(SUBSTITUTE(実質収支比率等に係る経年分析!I$49,"▲","-")),2),NA())</f>
        <v>5.88</v>
      </c>
      <c r="F21" s="164">
        <f>IF(ISNUMBER(VALUE(SUBSTITUTE(実質収支比率等に係る経年分析!J$49,"▲","-"))),ROUND(VALUE(SUBSTITUTE(実質収支比率等に係る経年分析!J$49,"▲","-")),2),NA())</f>
        <v>1.86</v>
      </c>
    </row>
    <row r="24" spans="1:11" x14ac:dyDescent="0.2">
      <c r="A24" s="138" t="s">
        <v>59</v>
      </c>
    </row>
    <row r="25" spans="1:11" x14ac:dyDescent="0.2">
      <c r="A25" s="165"/>
      <c r="B25" s="165" t="str">
        <f>連結実質赤字比率に係る赤字・黒字の構成分析!F$33</f>
        <v>H30</v>
      </c>
      <c r="C25" s="165"/>
      <c r="D25" s="165" t="str">
        <f>連結実質赤字比率に係る赤字・黒字の構成分析!G$33</f>
        <v>R01</v>
      </c>
      <c r="E25" s="165"/>
      <c r="F25" s="165" t="str">
        <f>連結実質赤字比率に係る赤字・黒字の構成分析!H$33</f>
        <v>R02</v>
      </c>
      <c r="G25" s="165"/>
      <c r="H25" s="165" t="str">
        <f>連結実質赤字比率に係る赤字・黒字の構成分析!I$33</f>
        <v>R03</v>
      </c>
      <c r="I25" s="165"/>
      <c r="J25" s="165" t="str">
        <f>連結実質赤字比率に係る赤字・黒字の構成分析!J$33</f>
        <v>R04</v>
      </c>
      <c r="K25" s="165"/>
    </row>
    <row r="26" spans="1:11" x14ac:dyDescent="0.2">
      <c r="A26" s="165"/>
      <c r="B26" s="165" t="s">
        <v>60</v>
      </c>
      <c r="C26" s="165" t="s">
        <v>61</v>
      </c>
      <c r="D26" s="165" t="s">
        <v>60</v>
      </c>
      <c r="E26" s="165" t="s">
        <v>61</v>
      </c>
      <c r="F26" s="165" t="s">
        <v>60</v>
      </c>
      <c r="G26" s="165" t="s">
        <v>61</v>
      </c>
      <c r="H26" s="165" t="s">
        <v>60</v>
      </c>
      <c r="I26" s="165" t="s">
        <v>61</v>
      </c>
      <c r="J26" s="165" t="s">
        <v>60</v>
      </c>
      <c r="K26" s="165" t="s">
        <v>61</v>
      </c>
    </row>
    <row r="27" spans="1:11" x14ac:dyDescent="0.2">
      <c r="A27" s="165" t="str">
        <f>IF(連結実質赤字比率に係る赤字・黒字の構成分析!C$43="",NA(),連結実質赤字比率に係る赤字・黒字の構成分析!C$43)</f>
        <v>その他会計（黒字）</v>
      </c>
      <c r="B27" s="165" t="e">
        <f>IF(ROUND(VALUE(SUBSTITUTE(連結実質赤字比率に係る赤字・黒字の構成分析!F$43,"▲", "-")), 2) &lt; 0, ABS(ROUND(VALUE(SUBSTITUTE(連結実質赤字比率に係る赤字・黒字の構成分析!F$43,"▲", "-")), 2)), NA())</f>
        <v>#VALUE!</v>
      </c>
      <c r="C27" s="165" t="e">
        <f>IF(ROUND(VALUE(SUBSTITUTE(連結実質赤字比率に係る赤字・黒字の構成分析!F$43,"▲", "-")), 2) &gt;= 0, ABS(ROUND(VALUE(SUBSTITUTE(連結実質赤字比率に係る赤字・黒字の構成分析!F$43,"▲", "-")), 2)), NA())</f>
        <v>#VALUE!</v>
      </c>
      <c r="D27" s="165" t="e">
        <f>IF(ROUND(VALUE(SUBSTITUTE(連結実質赤字比率に係る赤字・黒字の構成分析!G$43,"▲", "-")), 2) &lt; 0, ABS(ROUND(VALUE(SUBSTITUTE(連結実質赤字比率に係る赤字・黒字の構成分析!G$43,"▲", "-")), 2)), NA())</f>
        <v>#VALUE!</v>
      </c>
      <c r="E27" s="165" t="e">
        <f>IF(ROUND(VALUE(SUBSTITUTE(連結実質赤字比率に係る赤字・黒字の構成分析!G$43,"▲", "-")), 2) &gt;= 0, ABS(ROUND(VALUE(SUBSTITUTE(連結実質赤字比率に係る赤字・黒字の構成分析!G$43,"▲", "-")), 2)), NA())</f>
        <v>#VALUE!</v>
      </c>
      <c r="F27" s="165" t="e">
        <f>IF(ROUND(VALUE(SUBSTITUTE(連結実質赤字比率に係る赤字・黒字の構成分析!H$43,"▲", "-")), 2) &lt; 0, ABS(ROUND(VALUE(SUBSTITUTE(連結実質赤字比率に係る赤字・黒字の構成分析!H$43,"▲", "-")), 2)), NA())</f>
        <v>#VALUE!</v>
      </c>
      <c r="G27" s="165" t="e">
        <f>IF(ROUND(VALUE(SUBSTITUTE(連結実質赤字比率に係る赤字・黒字の構成分析!H$43,"▲", "-")), 2) &gt;= 0, ABS(ROUND(VALUE(SUBSTITUTE(連結実質赤字比率に係る赤字・黒字の構成分析!H$43,"▲", "-")), 2)), NA())</f>
        <v>#VALUE!</v>
      </c>
      <c r="H27" s="165" t="e">
        <f>IF(ROUND(VALUE(SUBSTITUTE(連結実質赤字比率に係る赤字・黒字の構成分析!I$43,"▲", "-")), 2) &lt; 0, ABS(ROUND(VALUE(SUBSTITUTE(連結実質赤字比率に係る赤字・黒字の構成分析!I$43,"▲", "-")), 2)), NA())</f>
        <v>#VALUE!</v>
      </c>
      <c r="I27" s="165" t="e">
        <f>IF(ROUND(VALUE(SUBSTITUTE(連結実質赤字比率に係る赤字・黒字の構成分析!I$43,"▲", "-")), 2) &gt;= 0, ABS(ROUND(VALUE(SUBSTITUTE(連結実質赤字比率に係る赤字・黒字の構成分析!I$43,"▲", "-")), 2)), NA())</f>
        <v>#VALUE!</v>
      </c>
      <c r="J27" s="165" t="e">
        <f>IF(ROUND(VALUE(SUBSTITUTE(連結実質赤字比率に係る赤字・黒字の構成分析!J$43,"▲", "-")), 2) &lt; 0, ABS(ROUND(VALUE(SUBSTITUTE(連結実質赤字比率に係る赤字・黒字の構成分析!J$43,"▲", "-")), 2)), NA())</f>
        <v>#VALUE!</v>
      </c>
      <c r="K27" s="165" t="e">
        <f>IF(ROUND(VALUE(SUBSTITUTE(連結実質赤字比率に係る赤字・黒字の構成分析!J$43,"▲", "-")), 2) &gt;= 0, ABS(ROUND(VALUE(SUBSTITUTE(連結実質赤字比率に係る赤字・黒字の構成分析!J$43,"▲", "-")), 2)), NA())</f>
        <v>#VALUE!</v>
      </c>
    </row>
    <row r="28" spans="1:11" x14ac:dyDescent="0.2">
      <c r="A28" s="165" t="str">
        <f>IF(連結実質赤字比率に係る赤字・黒字の構成分析!C$42="",NA(),連結実質赤字比率に係る赤字・黒字の構成分析!C$42)</f>
        <v>その他会計（赤字）</v>
      </c>
      <c r="B28" s="165" t="e">
        <f>IF(ROUND(VALUE(SUBSTITUTE(連結実質赤字比率に係る赤字・黒字の構成分析!F$42,"▲", "-")), 2) &lt; 0, ABS(ROUND(VALUE(SUBSTITUTE(連結実質赤字比率に係る赤字・黒字の構成分析!F$42,"▲", "-")), 2)), NA())</f>
        <v>#VALUE!</v>
      </c>
      <c r="C28" s="165" t="e">
        <f>IF(ROUND(VALUE(SUBSTITUTE(連結実質赤字比率に係る赤字・黒字の構成分析!F$42,"▲", "-")), 2) &gt;= 0, ABS(ROUND(VALUE(SUBSTITUTE(連結実質赤字比率に係る赤字・黒字の構成分析!F$42,"▲", "-")), 2)), NA())</f>
        <v>#VALUE!</v>
      </c>
      <c r="D28" s="165" t="e">
        <f>IF(ROUND(VALUE(SUBSTITUTE(連結実質赤字比率に係る赤字・黒字の構成分析!G$42,"▲", "-")), 2) &lt; 0, ABS(ROUND(VALUE(SUBSTITUTE(連結実質赤字比率に係る赤字・黒字の構成分析!G$42,"▲", "-")), 2)), NA())</f>
        <v>#VALUE!</v>
      </c>
      <c r="E28" s="165" t="e">
        <f>IF(ROUND(VALUE(SUBSTITUTE(連結実質赤字比率に係る赤字・黒字の構成分析!G$42,"▲", "-")), 2) &gt;= 0, ABS(ROUND(VALUE(SUBSTITUTE(連結実質赤字比率に係る赤字・黒字の構成分析!G$42,"▲", "-")), 2)), NA())</f>
        <v>#VALUE!</v>
      </c>
      <c r="F28" s="165" t="e">
        <f>IF(ROUND(VALUE(SUBSTITUTE(連結実質赤字比率に係る赤字・黒字の構成分析!H$42,"▲", "-")), 2) &lt; 0, ABS(ROUND(VALUE(SUBSTITUTE(連結実質赤字比率に係る赤字・黒字の構成分析!H$42,"▲", "-")), 2)), NA())</f>
        <v>#VALUE!</v>
      </c>
      <c r="G28" s="165" t="e">
        <f>IF(ROUND(VALUE(SUBSTITUTE(連結実質赤字比率に係る赤字・黒字の構成分析!H$42,"▲", "-")), 2) &gt;= 0, ABS(ROUND(VALUE(SUBSTITUTE(連結実質赤字比率に係る赤字・黒字の構成分析!H$42,"▲", "-")), 2)), NA())</f>
        <v>#VALUE!</v>
      </c>
      <c r="H28" s="165" t="e">
        <f>IF(ROUND(VALUE(SUBSTITUTE(連結実質赤字比率に係る赤字・黒字の構成分析!I$42,"▲", "-")), 2) &lt; 0, ABS(ROUND(VALUE(SUBSTITUTE(連結実質赤字比率に係る赤字・黒字の構成分析!I$42,"▲", "-")), 2)), NA())</f>
        <v>#VALUE!</v>
      </c>
      <c r="I28" s="165" t="e">
        <f>IF(ROUND(VALUE(SUBSTITUTE(連結実質赤字比率に係る赤字・黒字の構成分析!I$42,"▲", "-")), 2) &gt;= 0, ABS(ROUND(VALUE(SUBSTITUTE(連結実質赤字比率に係る赤字・黒字の構成分析!I$42,"▲", "-")), 2)), NA())</f>
        <v>#VALUE!</v>
      </c>
      <c r="J28" s="165" t="e">
        <f>IF(ROUND(VALUE(SUBSTITUTE(連結実質赤字比率に係る赤字・黒字の構成分析!J$42,"▲", "-")), 2) &lt; 0, ABS(ROUND(VALUE(SUBSTITUTE(連結実質赤字比率に係る赤字・黒字の構成分析!J$42,"▲", "-")), 2)), NA())</f>
        <v>#VALUE!</v>
      </c>
      <c r="K28" s="165" t="e">
        <f>IF(ROUND(VALUE(SUBSTITUTE(連結実質赤字比率に係る赤字・黒字の構成分析!J$42,"▲", "-")), 2) &gt;= 0, ABS(ROUND(VALUE(SUBSTITUTE(連結実質赤字比率に係る赤字・黒字の構成分析!J$42,"▲", "-")), 2)), NA())</f>
        <v>#VALUE!</v>
      </c>
    </row>
    <row r="29" spans="1:11" x14ac:dyDescent="0.2">
      <c r="A29" s="165" t="e">
        <f>IF(連結実質赤字比率に係る赤字・黒字の構成分析!C$41="",NA(),連結実質赤字比率に係る赤字・黒字の構成分析!C$41)</f>
        <v>#N/A</v>
      </c>
      <c r="B29" s="165" t="e">
        <f>IF(ROUND(VALUE(SUBSTITUTE(連結実質赤字比率に係る赤字・黒字の構成分析!F$41,"▲", "-")), 2) &lt; 0, ABS(ROUND(VALUE(SUBSTITUTE(連結実質赤字比率に係る赤字・黒字の構成分析!F$41,"▲", "-")), 2)), NA())</f>
        <v>#VALUE!</v>
      </c>
      <c r="C29" s="165" t="e">
        <f>IF(ROUND(VALUE(SUBSTITUTE(連結実質赤字比率に係る赤字・黒字の構成分析!F$41,"▲", "-")), 2) &gt;= 0, ABS(ROUND(VALUE(SUBSTITUTE(連結実質赤字比率に係る赤字・黒字の構成分析!F$41,"▲", "-")), 2)), NA())</f>
        <v>#VALUE!</v>
      </c>
      <c r="D29" s="165" t="e">
        <f>IF(ROUND(VALUE(SUBSTITUTE(連結実質赤字比率に係る赤字・黒字の構成分析!G$41,"▲", "-")), 2) &lt; 0, ABS(ROUND(VALUE(SUBSTITUTE(連結実質赤字比率に係る赤字・黒字の構成分析!G$41,"▲", "-")), 2)), NA())</f>
        <v>#VALUE!</v>
      </c>
      <c r="E29" s="165" t="e">
        <f>IF(ROUND(VALUE(SUBSTITUTE(連結実質赤字比率に係る赤字・黒字の構成分析!G$41,"▲", "-")), 2) &gt;= 0, ABS(ROUND(VALUE(SUBSTITUTE(連結実質赤字比率に係る赤字・黒字の構成分析!G$41,"▲", "-")), 2)), NA())</f>
        <v>#VALUE!</v>
      </c>
      <c r="F29" s="165" t="e">
        <f>IF(ROUND(VALUE(SUBSTITUTE(連結実質赤字比率に係る赤字・黒字の構成分析!H$41,"▲", "-")), 2) &lt; 0, ABS(ROUND(VALUE(SUBSTITUTE(連結実質赤字比率に係る赤字・黒字の構成分析!H$41,"▲", "-")), 2)), NA())</f>
        <v>#VALUE!</v>
      </c>
      <c r="G29" s="165" t="e">
        <f>IF(ROUND(VALUE(SUBSTITUTE(連結実質赤字比率に係る赤字・黒字の構成分析!H$41,"▲", "-")), 2) &gt;= 0, ABS(ROUND(VALUE(SUBSTITUTE(連結実質赤字比率に係る赤字・黒字の構成分析!H$41,"▲", "-")), 2)), NA())</f>
        <v>#VALUE!</v>
      </c>
      <c r="H29" s="165" t="e">
        <f>IF(ROUND(VALUE(SUBSTITUTE(連結実質赤字比率に係る赤字・黒字の構成分析!I$41,"▲", "-")), 2) &lt; 0, ABS(ROUND(VALUE(SUBSTITUTE(連結実質赤字比率に係る赤字・黒字の構成分析!I$41,"▲", "-")), 2)), NA())</f>
        <v>#VALUE!</v>
      </c>
      <c r="I29" s="165" t="e">
        <f>IF(ROUND(VALUE(SUBSTITUTE(連結実質赤字比率に係る赤字・黒字の構成分析!I$41,"▲", "-")), 2) &gt;= 0, ABS(ROUND(VALUE(SUBSTITUTE(連結実質赤字比率に係る赤字・黒字の構成分析!I$41,"▲", "-")), 2)), NA())</f>
        <v>#VALUE!</v>
      </c>
      <c r="J29" s="165" t="e">
        <f>IF(ROUND(VALUE(SUBSTITUTE(連結実質赤字比率に係る赤字・黒字の構成分析!J$41,"▲", "-")), 2) &lt; 0, ABS(ROUND(VALUE(SUBSTITUTE(連結実質赤字比率に係る赤字・黒字の構成分析!J$41,"▲", "-")), 2)), NA())</f>
        <v>#VALUE!</v>
      </c>
      <c r="K29" s="165" t="e">
        <f>IF(ROUND(VALUE(SUBSTITUTE(連結実質赤字比率に係る赤字・黒字の構成分析!J$41,"▲", "-")), 2) &gt;= 0, ABS(ROUND(VALUE(SUBSTITUTE(連結実質赤字比率に係る赤字・黒字の構成分析!J$41,"▲", "-")), 2)), NA())</f>
        <v>#VALUE!</v>
      </c>
    </row>
    <row r="30" spans="1:11" x14ac:dyDescent="0.2">
      <c r="A30" s="165" t="e">
        <f>IF(連結実質赤字比率に係る赤字・黒字の構成分析!C$40="",NA(),連結実質赤字比率に係る赤字・黒字の構成分析!C$40)</f>
        <v>#N/A</v>
      </c>
      <c r="B30" s="165" t="e">
        <f>IF(ROUND(VALUE(SUBSTITUTE(連結実質赤字比率に係る赤字・黒字の構成分析!F$40,"▲", "-")), 2) &lt; 0, ABS(ROUND(VALUE(SUBSTITUTE(連結実質赤字比率に係る赤字・黒字の構成分析!F$40,"▲", "-")), 2)), NA())</f>
        <v>#VALUE!</v>
      </c>
      <c r="C30" s="165" t="e">
        <f>IF(ROUND(VALUE(SUBSTITUTE(連結実質赤字比率に係る赤字・黒字の構成分析!F$40,"▲", "-")), 2) &gt;= 0, ABS(ROUND(VALUE(SUBSTITUTE(連結実質赤字比率に係る赤字・黒字の構成分析!F$40,"▲", "-")), 2)), NA())</f>
        <v>#VALUE!</v>
      </c>
      <c r="D30" s="165" t="e">
        <f>IF(ROUND(VALUE(SUBSTITUTE(連結実質赤字比率に係る赤字・黒字の構成分析!G$40,"▲", "-")), 2) &lt; 0, ABS(ROUND(VALUE(SUBSTITUTE(連結実質赤字比率に係る赤字・黒字の構成分析!G$40,"▲", "-")), 2)), NA())</f>
        <v>#VALUE!</v>
      </c>
      <c r="E30" s="165" t="e">
        <f>IF(ROUND(VALUE(SUBSTITUTE(連結実質赤字比率に係る赤字・黒字の構成分析!G$40,"▲", "-")), 2) &gt;= 0, ABS(ROUND(VALUE(SUBSTITUTE(連結実質赤字比率に係る赤字・黒字の構成分析!G$40,"▲", "-")), 2)), NA())</f>
        <v>#VALUE!</v>
      </c>
      <c r="F30" s="165" t="e">
        <f>IF(ROUND(VALUE(SUBSTITUTE(連結実質赤字比率に係る赤字・黒字の構成分析!H$40,"▲", "-")), 2) &lt; 0, ABS(ROUND(VALUE(SUBSTITUTE(連結実質赤字比率に係る赤字・黒字の構成分析!H$40,"▲", "-")), 2)), NA())</f>
        <v>#VALUE!</v>
      </c>
      <c r="G30" s="165" t="e">
        <f>IF(ROUND(VALUE(SUBSTITUTE(連結実質赤字比率に係る赤字・黒字の構成分析!H$40,"▲", "-")), 2) &gt;= 0, ABS(ROUND(VALUE(SUBSTITUTE(連結実質赤字比率に係る赤字・黒字の構成分析!H$40,"▲", "-")), 2)), NA())</f>
        <v>#VALUE!</v>
      </c>
      <c r="H30" s="165" t="e">
        <f>IF(ROUND(VALUE(SUBSTITUTE(連結実質赤字比率に係る赤字・黒字の構成分析!I$40,"▲", "-")), 2) &lt; 0, ABS(ROUND(VALUE(SUBSTITUTE(連結実質赤字比率に係る赤字・黒字の構成分析!I$40,"▲", "-")), 2)), NA())</f>
        <v>#VALUE!</v>
      </c>
      <c r="I30" s="165" t="e">
        <f>IF(ROUND(VALUE(SUBSTITUTE(連結実質赤字比率に係る赤字・黒字の構成分析!I$40,"▲", "-")), 2) &gt;= 0, ABS(ROUND(VALUE(SUBSTITUTE(連結実質赤字比率に係る赤字・黒字の構成分析!I$40,"▲", "-")), 2)), NA())</f>
        <v>#VALUE!</v>
      </c>
      <c r="J30" s="165" t="e">
        <f>IF(ROUND(VALUE(SUBSTITUTE(連結実質赤字比率に係る赤字・黒字の構成分析!J$40,"▲", "-")), 2) &lt; 0, ABS(ROUND(VALUE(SUBSTITUTE(連結実質赤字比率に係る赤字・黒字の構成分析!J$40,"▲", "-")), 2)), NA())</f>
        <v>#VALUE!</v>
      </c>
      <c r="K30" s="165" t="e">
        <f>IF(ROUND(VALUE(SUBSTITUTE(連結実質赤字比率に係る赤字・黒字の構成分析!J$40,"▲", "-")), 2) &gt;= 0, ABS(ROUND(VALUE(SUBSTITUTE(連結実質赤字比率に係る赤字・黒字の構成分析!J$40,"▲", "-")), 2)), NA())</f>
        <v>#VALUE!</v>
      </c>
    </row>
    <row r="31" spans="1:11" x14ac:dyDescent="0.2">
      <c r="A31" s="165" t="e">
        <f>IF(連結実質赤字比率に係る赤字・黒字の構成分析!C$39="",NA(),連結実質赤字比率に係る赤字・黒字の構成分析!C$39)</f>
        <v>#N/A</v>
      </c>
      <c r="B31" s="165" t="e">
        <f>IF(ROUND(VALUE(SUBSTITUTE(連結実質赤字比率に係る赤字・黒字の構成分析!F$39,"▲", "-")), 2) &lt; 0, ABS(ROUND(VALUE(SUBSTITUTE(連結実質赤字比率に係る赤字・黒字の構成分析!F$39,"▲", "-")), 2)), NA())</f>
        <v>#VALUE!</v>
      </c>
      <c r="C31" s="165" t="e">
        <f>IF(ROUND(VALUE(SUBSTITUTE(連結実質赤字比率に係る赤字・黒字の構成分析!F$39,"▲", "-")), 2) &gt;= 0, ABS(ROUND(VALUE(SUBSTITUTE(連結実質赤字比率に係る赤字・黒字の構成分析!F$39,"▲", "-")), 2)), NA())</f>
        <v>#VALUE!</v>
      </c>
      <c r="D31" s="165" t="e">
        <f>IF(ROUND(VALUE(SUBSTITUTE(連結実質赤字比率に係る赤字・黒字の構成分析!G$39,"▲", "-")), 2) &lt; 0, ABS(ROUND(VALUE(SUBSTITUTE(連結実質赤字比率に係る赤字・黒字の構成分析!G$39,"▲", "-")), 2)), NA())</f>
        <v>#VALUE!</v>
      </c>
      <c r="E31" s="165" t="e">
        <f>IF(ROUND(VALUE(SUBSTITUTE(連結実質赤字比率に係る赤字・黒字の構成分析!G$39,"▲", "-")), 2) &gt;= 0, ABS(ROUND(VALUE(SUBSTITUTE(連結実質赤字比率に係る赤字・黒字の構成分析!G$39,"▲", "-")), 2)), NA())</f>
        <v>#VALUE!</v>
      </c>
      <c r="F31" s="165" t="e">
        <f>IF(ROUND(VALUE(SUBSTITUTE(連結実質赤字比率に係る赤字・黒字の構成分析!H$39,"▲", "-")), 2) &lt; 0, ABS(ROUND(VALUE(SUBSTITUTE(連結実質赤字比率に係る赤字・黒字の構成分析!H$39,"▲", "-")), 2)), NA())</f>
        <v>#VALUE!</v>
      </c>
      <c r="G31" s="165" t="e">
        <f>IF(ROUND(VALUE(SUBSTITUTE(連結実質赤字比率に係る赤字・黒字の構成分析!H$39,"▲", "-")), 2) &gt;= 0, ABS(ROUND(VALUE(SUBSTITUTE(連結実質赤字比率に係る赤字・黒字の構成分析!H$39,"▲", "-")), 2)), NA())</f>
        <v>#VALUE!</v>
      </c>
      <c r="H31" s="165" t="e">
        <f>IF(ROUND(VALUE(SUBSTITUTE(連結実質赤字比率に係る赤字・黒字の構成分析!I$39,"▲", "-")), 2) &lt; 0, ABS(ROUND(VALUE(SUBSTITUTE(連結実質赤字比率に係る赤字・黒字の構成分析!I$39,"▲", "-")), 2)), NA())</f>
        <v>#VALUE!</v>
      </c>
      <c r="I31" s="165" t="e">
        <f>IF(ROUND(VALUE(SUBSTITUTE(連結実質赤字比率に係る赤字・黒字の構成分析!I$39,"▲", "-")), 2) &gt;= 0, ABS(ROUND(VALUE(SUBSTITUTE(連結実質赤字比率に係る赤字・黒字の構成分析!I$39,"▲", "-")), 2)), NA())</f>
        <v>#VALUE!</v>
      </c>
      <c r="J31" s="165" t="e">
        <f>IF(ROUND(VALUE(SUBSTITUTE(連結実質赤字比率に係る赤字・黒字の構成分析!J$39,"▲", "-")), 2) &lt; 0, ABS(ROUND(VALUE(SUBSTITUTE(連結実質赤字比率に係る赤字・黒字の構成分析!J$39,"▲", "-")), 2)), NA())</f>
        <v>#VALUE!</v>
      </c>
      <c r="K31" s="165" t="e">
        <f>IF(ROUND(VALUE(SUBSTITUTE(連結実質赤字比率に係る赤字・黒字の構成分析!J$39,"▲", "-")), 2) &gt;= 0, ABS(ROUND(VALUE(SUBSTITUTE(連結実質赤字比率に係る赤字・黒字の構成分析!J$39,"▲", "-")), 2)), NA())</f>
        <v>#VALUE!</v>
      </c>
    </row>
    <row r="32" spans="1:11" x14ac:dyDescent="0.2">
      <c r="A32" s="165" t="str">
        <f>IF(連結実質赤字比率に係る赤字・黒字の構成分析!C$38="",NA(),連結実質赤字比率に係る赤字・黒字の構成分析!C$38)</f>
        <v>後期高齢者医療特別会計</v>
      </c>
      <c r="B32" s="165" t="e">
        <f>IF(ROUND(VALUE(SUBSTITUTE(連結実質赤字比率に係る赤字・黒字の構成分析!F$38,"▲", "-")), 2) &lt; 0, ABS(ROUND(VALUE(SUBSTITUTE(連結実質赤字比率に係る赤字・黒字の構成分析!F$38,"▲", "-")), 2)), NA())</f>
        <v>#N/A</v>
      </c>
      <c r="C32" s="165">
        <f>IF(ROUND(VALUE(SUBSTITUTE(連結実質赤字比率に係る赤字・黒字の構成分析!F$38,"▲", "-")), 2) &gt;= 0, ABS(ROUND(VALUE(SUBSTITUTE(連結実質赤字比率に係る赤字・黒字の構成分析!F$38,"▲", "-")), 2)), NA())</f>
        <v>0.04</v>
      </c>
      <c r="D32" s="165" t="e">
        <f>IF(ROUND(VALUE(SUBSTITUTE(連結実質赤字比率に係る赤字・黒字の構成分析!G$38,"▲", "-")), 2) &lt; 0, ABS(ROUND(VALUE(SUBSTITUTE(連結実質赤字比率に係る赤字・黒字の構成分析!G$38,"▲", "-")), 2)), NA())</f>
        <v>#N/A</v>
      </c>
      <c r="E32" s="165">
        <f>IF(ROUND(VALUE(SUBSTITUTE(連結実質赤字比率に係る赤字・黒字の構成分析!G$38,"▲", "-")), 2) &gt;= 0, ABS(ROUND(VALUE(SUBSTITUTE(連結実質赤字比率に係る赤字・黒字の構成分析!G$38,"▲", "-")), 2)), NA())</f>
        <v>0.06</v>
      </c>
      <c r="F32" s="165" t="e">
        <f>IF(ROUND(VALUE(SUBSTITUTE(連結実質赤字比率に係る赤字・黒字の構成分析!H$38,"▲", "-")), 2) &lt; 0, ABS(ROUND(VALUE(SUBSTITUTE(連結実質赤字比率に係る赤字・黒字の構成分析!H$38,"▲", "-")), 2)), NA())</f>
        <v>#N/A</v>
      </c>
      <c r="G32" s="165">
        <f>IF(ROUND(VALUE(SUBSTITUTE(連結実質赤字比率に係る赤字・黒字の構成分析!H$38,"▲", "-")), 2) &gt;= 0, ABS(ROUND(VALUE(SUBSTITUTE(連結実質赤字比率に係る赤字・黒字の構成分析!H$38,"▲", "-")), 2)), NA())</f>
        <v>0.04</v>
      </c>
      <c r="H32" s="165" t="e">
        <f>IF(ROUND(VALUE(SUBSTITUTE(連結実質赤字比率に係る赤字・黒字の構成分析!I$38,"▲", "-")), 2) &lt; 0, ABS(ROUND(VALUE(SUBSTITUTE(連結実質赤字比率に係る赤字・黒字の構成分析!I$38,"▲", "-")), 2)), NA())</f>
        <v>#N/A</v>
      </c>
      <c r="I32" s="165">
        <f>IF(ROUND(VALUE(SUBSTITUTE(連結実質赤字比率に係る赤字・黒字の構成分析!I$38,"▲", "-")), 2) &gt;= 0, ABS(ROUND(VALUE(SUBSTITUTE(連結実質赤字比率に係る赤字・黒字の構成分析!I$38,"▲", "-")), 2)), NA())</f>
        <v>0.05</v>
      </c>
      <c r="J32" s="165" t="e">
        <f>IF(ROUND(VALUE(SUBSTITUTE(連結実質赤字比率に係る赤字・黒字の構成分析!J$38,"▲", "-")), 2) &lt; 0, ABS(ROUND(VALUE(SUBSTITUTE(連結実質赤字比率に係る赤字・黒字の構成分析!J$38,"▲", "-")), 2)), NA())</f>
        <v>#N/A</v>
      </c>
      <c r="K32" s="165">
        <f>IF(ROUND(VALUE(SUBSTITUTE(連結実質赤字比率に係る赤字・黒字の構成分析!J$38,"▲", "-")), 2) &gt;= 0, ABS(ROUND(VALUE(SUBSTITUTE(連結実質赤字比率に係る赤字・黒字の構成分析!J$38,"▲", "-")), 2)), NA())</f>
        <v>0.06</v>
      </c>
    </row>
    <row r="33" spans="1:16" x14ac:dyDescent="0.2">
      <c r="A33" s="165" t="str">
        <f>IF(連結実質赤字比率に係る赤字・黒字の構成分析!C$37="",NA(),連結実質赤字比率に係る赤字・黒字の構成分析!C$37)</f>
        <v>国民健康保険特別会計</v>
      </c>
      <c r="B33" s="165" t="e">
        <f>IF(ROUND(VALUE(SUBSTITUTE(連結実質赤字比率に係る赤字・黒字の構成分析!F$37,"▲", "-")), 2) &lt; 0, ABS(ROUND(VALUE(SUBSTITUTE(連結実質赤字比率に係る赤字・黒字の構成分析!F$37,"▲", "-")), 2)), NA())</f>
        <v>#N/A</v>
      </c>
      <c r="C33" s="165">
        <f>IF(ROUND(VALUE(SUBSTITUTE(連結実質赤字比率に係る赤字・黒字の構成分析!F$37,"▲", "-")), 2) &gt;= 0, ABS(ROUND(VALUE(SUBSTITUTE(連結実質赤字比率に係る赤字・黒字の構成分析!F$37,"▲", "-")), 2)), NA())</f>
        <v>1.1200000000000001</v>
      </c>
      <c r="D33" s="165" t="e">
        <f>IF(ROUND(VALUE(SUBSTITUTE(連結実質赤字比率に係る赤字・黒字の構成分析!G$37,"▲", "-")), 2) &lt; 0, ABS(ROUND(VALUE(SUBSTITUTE(連結実質赤字比率に係る赤字・黒字の構成分析!G$37,"▲", "-")), 2)), NA())</f>
        <v>#N/A</v>
      </c>
      <c r="E33" s="165">
        <f>IF(ROUND(VALUE(SUBSTITUTE(連結実質赤字比率に係る赤字・黒字の構成分析!G$37,"▲", "-")), 2) &gt;= 0, ABS(ROUND(VALUE(SUBSTITUTE(連結実質赤字比率に係る赤字・黒字の構成分析!G$37,"▲", "-")), 2)), NA())</f>
        <v>1.3</v>
      </c>
      <c r="F33" s="165" t="e">
        <f>IF(ROUND(VALUE(SUBSTITUTE(連結実質赤字比率に係る赤字・黒字の構成分析!H$37,"▲", "-")), 2) &lt; 0, ABS(ROUND(VALUE(SUBSTITUTE(連結実質赤字比率に係る赤字・黒字の構成分析!H$37,"▲", "-")), 2)), NA())</f>
        <v>#N/A</v>
      </c>
      <c r="G33" s="165">
        <f>IF(ROUND(VALUE(SUBSTITUTE(連結実質赤字比率に係る赤字・黒字の構成分析!H$37,"▲", "-")), 2) &gt;= 0, ABS(ROUND(VALUE(SUBSTITUTE(連結実質赤字比率に係る赤字・黒字の構成分析!H$37,"▲", "-")), 2)), NA())</f>
        <v>1.21</v>
      </c>
      <c r="H33" s="165" t="e">
        <f>IF(ROUND(VALUE(SUBSTITUTE(連結実質赤字比率に係る赤字・黒字の構成分析!I$37,"▲", "-")), 2) &lt; 0, ABS(ROUND(VALUE(SUBSTITUTE(連結実質赤字比率に係る赤字・黒字の構成分析!I$37,"▲", "-")), 2)), NA())</f>
        <v>#N/A</v>
      </c>
      <c r="I33" s="165">
        <f>IF(ROUND(VALUE(SUBSTITUTE(連結実質赤字比率に係る赤字・黒字の構成分析!I$37,"▲", "-")), 2) &gt;= 0, ABS(ROUND(VALUE(SUBSTITUTE(連結実質赤字比率に係る赤字・黒字の構成分析!I$37,"▲", "-")), 2)), NA())</f>
        <v>1.19</v>
      </c>
      <c r="J33" s="165" t="e">
        <f>IF(ROUND(VALUE(SUBSTITUTE(連結実質赤字比率に係る赤字・黒字の構成分析!J$37,"▲", "-")), 2) &lt; 0, ABS(ROUND(VALUE(SUBSTITUTE(連結実質赤字比率に係る赤字・黒字の構成分析!J$37,"▲", "-")), 2)), NA())</f>
        <v>#N/A</v>
      </c>
      <c r="K33" s="165">
        <f>IF(ROUND(VALUE(SUBSTITUTE(連結実質赤字比率に係る赤字・黒字の構成分析!J$37,"▲", "-")), 2) &gt;= 0, ABS(ROUND(VALUE(SUBSTITUTE(連結実質赤字比率に係る赤字・黒字の構成分析!J$37,"▲", "-")), 2)), NA())</f>
        <v>0.28999999999999998</v>
      </c>
    </row>
    <row r="34" spans="1:16" x14ac:dyDescent="0.2">
      <c r="A34" s="165" t="str">
        <f>IF(連結実質赤字比率に係る赤字・黒字の構成分析!C$36="",NA(),連結実質赤字比率に係る赤字・黒字の構成分析!C$36)</f>
        <v>下水道事業会計</v>
      </c>
      <c r="B34" s="165" t="e">
        <f>IF(ROUND(VALUE(SUBSTITUTE(連結実質赤字比率に係る赤字・黒字の構成分析!F$36,"▲", "-")), 2) &lt; 0, ABS(ROUND(VALUE(SUBSTITUTE(連結実質赤字比率に係る赤字・黒字の構成分析!F$36,"▲", "-")), 2)), NA())</f>
        <v>#N/A</v>
      </c>
      <c r="C34" s="165">
        <f>IF(ROUND(VALUE(SUBSTITUTE(連結実質赤字比率に係る赤字・黒字の構成分析!F$36,"▲", "-")), 2) &gt;= 0, ABS(ROUND(VALUE(SUBSTITUTE(連結実質赤字比率に係る赤字・黒字の構成分析!F$36,"▲", "-")), 2)), NA())</f>
        <v>0.95</v>
      </c>
      <c r="D34" s="165" t="e">
        <f>IF(ROUND(VALUE(SUBSTITUTE(連結実質赤字比率に係る赤字・黒字の構成分析!G$36,"▲", "-")), 2) &lt; 0, ABS(ROUND(VALUE(SUBSTITUTE(連結実質赤字比率に係る赤字・黒字の構成分析!G$36,"▲", "-")), 2)), NA())</f>
        <v>#N/A</v>
      </c>
      <c r="E34" s="165">
        <f>IF(ROUND(VALUE(SUBSTITUTE(連結実質赤字比率に係る赤字・黒字の構成分析!G$36,"▲", "-")), 2) &gt;= 0, ABS(ROUND(VALUE(SUBSTITUTE(連結実質赤字比率に係る赤字・黒字の構成分析!G$36,"▲", "-")), 2)), NA())</f>
        <v>0.28999999999999998</v>
      </c>
      <c r="F34" s="165" t="e">
        <f>IF(ROUND(VALUE(SUBSTITUTE(連結実質赤字比率に係る赤字・黒字の構成分析!H$36,"▲", "-")), 2) &lt; 0, ABS(ROUND(VALUE(SUBSTITUTE(連結実質赤字比率に係る赤字・黒字の構成分析!H$36,"▲", "-")), 2)), NA())</f>
        <v>#N/A</v>
      </c>
      <c r="G34" s="165">
        <f>IF(ROUND(VALUE(SUBSTITUTE(連結実質赤字比率に係る赤字・黒字の構成分析!H$36,"▲", "-")), 2) &gt;= 0, ABS(ROUND(VALUE(SUBSTITUTE(連結実質赤字比率に係る赤字・黒字の構成分析!H$36,"▲", "-")), 2)), NA())</f>
        <v>1.24</v>
      </c>
      <c r="H34" s="165" t="e">
        <f>IF(ROUND(VALUE(SUBSTITUTE(連結実質赤字比率に係る赤字・黒字の構成分析!I$36,"▲", "-")), 2) &lt; 0, ABS(ROUND(VALUE(SUBSTITUTE(連結実質赤字比率に係る赤字・黒字の構成分析!I$36,"▲", "-")), 2)), NA())</f>
        <v>#N/A</v>
      </c>
      <c r="I34" s="165">
        <f>IF(ROUND(VALUE(SUBSTITUTE(連結実質赤字比率に係る赤字・黒字の構成分析!I$36,"▲", "-")), 2) &gt;= 0, ABS(ROUND(VALUE(SUBSTITUTE(連結実質赤字比率に係る赤字・黒字の構成分析!I$36,"▲", "-")), 2)), NA())</f>
        <v>2.09</v>
      </c>
      <c r="J34" s="165" t="e">
        <f>IF(ROUND(VALUE(SUBSTITUTE(連結実質赤字比率に係る赤字・黒字の構成分析!J$36,"▲", "-")), 2) &lt; 0, ABS(ROUND(VALUE(SUBSTITUTE(連結実質赤字比率に係る赤字・黒字の構成分析!J$36,"▲", "-")), 2)), NA())</f>
        <v>#N/A</v>
      </c>
      <c r="K34" s="165">
        <f>IF(ROUND(VALUE(SUBSTITUTE(連結実質赤字比率に係る赤字・黒字の構成分析!J$36,"▲", "-")), 2) &gt;= 0, ABS(ROUND(VALUE(SUBSTITUTE(連結実質赤字比率に係る赤字・黒字の構成分析!J$36,"▲", "-")), 2)), NA())</f>
        <v>1.8</v>
      </c>
    </row>
    <row r="35" spans="1:16" x14ac:dyDescent="0.2">
      <c r="A35" s="165" t="str">
        <f>IF(連結実質赤字比率に係る赤字・黒字の構成分析!C$35="",NA(),連結実質赤字比率に係る赤字・黒字の構成分析!C$35)</f>
        <v>介護保険特別会計</v>
      </c>
      <c r="B35" s="165" t="e">
        <f>IF(ROUND(VALUE(SUBSTITUTE(連結実質赤字比率に係る赤字・黒字の構成分析!F$35,"▲", "-")), 2) &lt; 0, ABS(ROUND(VALUE(SUBSTITUTE(連結実質赤字比率に係る赤字・黒字の構成分析!F$35,"▲", "-")), 2)), NA())</f>
        <v>#N/A</v>
      </c>
      <c r="C35" s="165">
        <f>IF(ROUND(VALUE(SUBSTITUTE(連結実質赤字比率に係る赤字・黒字の構成分析!F$35,"▲", "-")), 2) &gt;= 0, ABS(ROUND(VALUE(SUBSTITUTE(連結実質赤字比率に係る赤字・黒字の構成分析!F$35,"▲", "-")), 2)), NA())</f>
        <v>1.25</v>
      </c>
      <c r="D35" s="165" t="e">
        <f>IF(ROUND(VALUE(SUBSTITUTE(連結実質赤字比率に係る赤字・黒字の構成分析!G$35,"▲", "-")), 2) &lt; 0, ABS(ROUND(VALUE(SUBSTITUTE(連結実質赤字比率に係る赤字・黒字の構成分析!G$35,"▲", "-")), 2)), NA())</f>
        <v>#N/A</v>
      </c>
      <c r="E35" s="165">
        <f>IF(ROUND(VALUE(SUBSTITUTE(連結実質赤字比率に係る赤字・黒字の構成分析!G$35,"▲", "-")), 2) &gt;= 0, ABS(ROUND(VALUE(SUBSTITUTE(連結実質赤字比率に係る赤字・黒字の構成分析!G$35,"▲", "-")), 2)), NA())</f>
        <v>1.53</v>
      </c>
      <c r="F35" s="165" t="e">
        <f>IF(ROUND(VALUE(SUBSTITUTE(連結実質赤字比率に係る赤字・黒字の構成分析!H$35,"▲", "-")), 2) &lt; 0, ABS(ROUND(VALUE(SUBSTITUTE(連結実質赤字比率に係る赤字・黒字の構成分析!H$35,"▲", "-")), 2)), NA())</f>
        <v>#N/A</v>
      </c>
      <c r="G35" s="165">
        <f>IF(ROUND(VALUE(SUBSTITUTE(連結実質赤字比率に係る赤字・黒字の構成分析!H$35,"▲", "-")), 2) &gt;= 0, ABS(ROUND(VALUE(SUBSTITUTE(連結実質赤字比率に係る赤字・黒字の構成分析!H$35,"▲", "-")), 2)), NA())</f>
        <v>1.39</v>
      </c>
      <c r="H35" s="165" t="e">
        <f>IF(ROUND(VALUE(SUBSTITUTE(連結実質赤字比率に係る赤字・黒字の構成分析!I$35,"▲", "-")), 2) &lt; 0, ABS(ROUND(VALUE(SUBSTITUTE(連結実質赤字比率に係る赤字・黒字の構成分析!I$35,"▲", "-")), 2)), NA())</f>
        <v>#N/A</v>
      </c>
      <c r="I35" s="165">
        <f>IF(ROUND(VALUE(SUBSTITUTE(連結実質赤字比率に係る赤字・黒字の構成分析!I$35,"▲", "-")), 2) &gt;= 0, ABS(ROUND(VALUE(SUBSTITUTE(連結実質赤字比率に係る赤字・黒字の構成分析!I$35,"▲", "-")), 2)), NA())</f>
        <v>0.82</v>
      </c>
      <c r="J35" s="165" t="e">
        <f>IF(ROUND(VALUE(SUBSTITUTE(連結実質赤字比率に係る赤字・黒字の構成分析!J$35,"▲", "-")), 2) &lt; 0, ABS(ROUND(VALUE(SUBSTITUTE(連結実質赤字比率に係る赤字・黒字の構成分析!J$35,"▲", "-")), 2)), NA())</f>
        <v>#N/A</v>
      </c>
      <c r="K35" s="165">
        <f>IF(ROUND(VALUE(SUBSTITUTE(連結実質赤字比率に係る赤字・黒字の構成分析!J$35,"▲", "-")), 2) &gt;= 0, ABS(ROUND(VALUE(SUBSTITUTE(連結実質赤字比率に係る赤字・黒字の構成分析!J$35,"▲", "-")), 2)), NA())</f>
        <v>1.92</v>
      </c>
    </row>
    <row r="36" spans="1:16" x14ac:dyDescent="0.2">
      <c r="A36" s="165" t="str">
        <f>IF(連結実質赤字比率に係る赤字・黒字の構成分析!C$34="",NA(),連結実質赤字比率に係る赤字・黒字の構成分析!C$34)</f>
        <v>一般会計</v>
      </c>
      <c r="B36" s="165" t="e">
        <f>IF(ROUND(VALUE(SUBSTITUTE(連結実質赤字比率に係る赤字・黒字の構成分析!F$34,"▲", "-")), 2) &lt; 0, ABS(ROUND(VALUE(SUBSTITUTE(連結実質赤字比率に係る赤字・黒字の構成分析!F$34,"▲", "-")), 2)), NA())</f>
        <v>#N/A</v>
      </c>
      <c r="C36" s="165">
        <f>IF(ROUND(VALUE(SUBSTITUTE(連結実質赤字比率に係る赤字・黒字の構成分析!F$34,"▲", "-")), 2) &gt;= 0, ABS(ROUND(VALUE(SUBSTITUTE(連結実質赤字比率に係る赤字・黒字の構成分析!F$34,"▲", "-")), 2)), NA())</f>
        <v>10.130000000000001</v>
      </c>
      <c r="D36" s="165" t="e">
        <f>IF(ROUND(VALUE(SUBSTITUTE(連結実質赤字比率に係る赤字・黒字の構成分析!G$34,"▲", "-")), 2) &lt; 0, ABS(ROUND(VALUE(SUBSTITUTE(連結実質赤字比率に係る赤字・黒字の構成分析!G$34,"▲", "-")), 2)), NA())</f>
        <v>#N/A</v>
      </c>
      <c r="E36" s="165">
        <f>IF(ROUND(VALUE(SUBSTITUTE(連結実質赤字比率に係る赤字・黒字の構成分析!G$34,"▲", "-")), 2) &gt;= 0, ABS(ROUND(VALUE(SUBSTITUTE(連結実質赤字比率に係る赤字・黒字の構成分析!G$34,"▲", "-")), 2)), NA())</f>
        <v>5.29</v>
      </c>
      <c r="F36" s="165" t="e">
        <f>IF(ROUND(VALUE(SUBSTITUTE(連結実質赤字比率に係る赤字・黒字の構成分析!H$34,"▲", "-")), 2) &lt; 0, ABS(ROUND(VALUE(SUBSTITUTE(連結実質赤字比率に係る赤字・黒字の構成分析!H$34,"▲", "-")), 2)), NA())</f>
        <v>#N/A</v>
      </c>
      <c r="G36" s="165">
        <f>IF(ROUND(VALUE(SUBSTITUTE(連結実質赤字比率に係る赤字・黒字の構成分析!H$34,"▲", "-")), 2) &gt;= 0, ABS(ROUND(VALUE(SUBSTITUTE(連結実質赤字比率に係る赤字・黒字の構成分析!H$34,"▲", "-")), 2)), NA())</f>
        <v>8.41</v>
      </c>
      <c r="H36" s="165" t="e">
        <f>IF(ROUND(VALUE(SUBSTITUTE(連結実質赤字比率に係る赤字・黒字の構成分析!I$34,"▲", "-")), 2) &lt; 0, ABS(ROUND(VALUE(SUBSTITUTE(連結実質赤字比率に係る赤字・黒字の構成分析!I$34,"▲", "-")), 2)), NA())</f>
        <v>#N/A</v>
      </c>
      <c r="I36" s="165">
        <f>IF(ROUND(VALUE(SUBSTITUTE(連結実質赤字比率に係る赤字・黒字の構成分析!I$34,"▲", "-")), 2) &gt;= 0, ABS(ROUND(VALUE(SUBSTITUTE(連結実質赤字比率に係る赤字・黒字の構成分析!I$34,"▲", "-")), 2)), NA())</f>
        <v>13.24</v>
      </c>
      <c r="J36" s="165" t="e">
        <f>IF(ROUND(VALUE(SUBSTITUTE(連結実質赤字比率に係る赤字・黒字の構成分析!J$34,"▲", "-")), 2) &lt; 0, ABS(ROUND(VALUE(SUBSTITUTE(連結実質赤字比率に係る赤字・黒字の構成分析!J$34,"▲", "-")), 2)), NA())</f>
        <v>#N/A</v>
      </c>
      <c r="K36" s="165">
        <f>IF(ROUND(VALUE(SUBSTITUTE(連結実質赤字比率に係る赤字・黒字の構成分析!J$34,"▲", "-")), 2) &gt;= 0, ABS(ROUND(VALUE(SUBSTITUTE(連結実質赤字比率に係る赤字・黒字の構成分析!J$34,"▲", "-")), 2)), NA())</f>
        <v>11.83</v>
      </c>
    </row>
    <row r="39" spans="1:16" x14ac:dyDescent="0.2">
      <c r="A39" s="138" t="s">
        <v>62</v>
      </c>
    </row>
    <row r="40" spans="1:16" x14ac:dyDescent="0.2">
      <c r="A40" s="166"/>
      <c r="B40" s="166" t="str">
        <f>'実質公債費比率（分子）の構造'!K$44</f>
        <v>H30</v>
      </c>
      <c r="C40" s="166"/>
      <c r="D40" s="166"/>
      <c r="E40" s="166" t="str">
        <f>'実質公債費比率（分子）の構造'!L$44</f>
        <v>R01</v>
      </c>
      <c r="F40" s="166"/>
      <c r="G40" s="166"/>
      <c r="H40" s="166" t="str">
        <f>'実質公債費比率（分子）の構造'!M$44</f>
        <v>R02</v>
      </c>
      <c r="I40" s="166"/>
      <c r="J40" s="166"/>
      <c r="K40" s="166" t="str">
        <f>'実質公債費比率（分子）の構造'!N$44</f>
        <v>R03</v>
      </c>
      <c r="L40" s="166"/>
      <c r="M40" s="166"/>
      <c r="N40" s="166" t="str">
        <f>'実質公債費比率（分子）の構造'!O$44</f>
        <v>R04</v>
      </c>
      <c r="O40" s="166"/>
      <c r="P40" s="166"/>
    </row>
    <row r="41" spans="1:16" x14ac:dyDescent="0.2">
      <c r="A41" s="166"/>
      <c r="B41" s="166" t="s">
        <v>63</v>
      </c>
      <c r="C41" s="166"/>
      <c r="D41" s="166" t="s">
        <v>64</v>
      </c>
      <c r="E41" s="166" t="s">
        <v>63</v>
      </c>
      <c r="F41" s="166"/>
      <c r="G41" s="166" t="s">
        <v>64</v>
      </c>
      <c r="H41" s="166" t="s">
        <v>63</v>
      </c>
      <c r="I41" s="166"/>
      <c r="J41" s="166" t="s">
        <v>64</v>
      </c>
      <c r="K41" s="166" t="s">
        <v>63</v>
      </c>
      <c r="L41" s="166"/>
      <c r="M41" s="166" t="s">
        <v>64</v>
      </c>
      <c r="N41" s="166" t="s">
        <v>63</v>
      </c>
      <c r="O41" s="166"/>
      <c r="P41" s="166" t="s">
        <v>64</v>
      </c>
    </row>
    <row r="42" spans="1:16" x14ac:dyDescent="0.2">
      <c r="A42" s="166" t="s">
        <v>65</v>
      </c>
      <c r="B42" s="166"/>
      <c r="C42" s="166"/>
      <c r="D42" s="166">
        <f>'実質公債費比率（分子）の構造'!K$52</f>
        <v>2910</v>
      </c>
      <c r="E42" s="166"/>
      <c r="F42" s="166"/>
      <c r="G42" s="166">
        <f>'実質公債費比率（分子）の構造'!L$52</f>
        <v>2979</v>
      </c>
      <c r="H42" s="166"/>
      <c r="I42" s="166"/>
      <c r="J42" s="166">
        <f>'実質公債費比率（分子）の構造'!M$52</f>
        <v>3061</v>
      </c>
      <c r="K42" s="166"/>
      <c r="L42" s="166"/>
      <c r="M42" s="166">
        <f>'実質公債費比率（分子）の構造'!N$52</f>
        <v>3235</v>
      </c>
      <c r="N42" s="166"/>
      <c r="O42" s="166"/>
      <c r="P42" s="166">
        <f>'実質公債費比率（分子）の構造'!O$52</f>
        <v>3081</v>
      </c>
    </row>
    <row r="43" spans="1:16" x14ac:dyDescent="0.2">
      <c r="A43" s="166" t="s">
        <v>66</v>
      </c>
      <c r="B43" s="166" t="str">
        <f>'実質公債費比率（分子）の構造'!K$51</f>
        <v>-</v>
      </c>
      <c r="C43" s="166"/>
      <c r="D43" s="166"/>
      <c r="E43" s="166" t="str">
        <f>'実質公債費比率（分子）の構造'!L$51</f>
        <v>-</v>
      </c>
      <c r="F43" s="166"/>
      <c r="G43" s="166"/>
      <c r="H43" s="166" t="str">
        <f>'実質公債費比率（分子）の構造'!M$51</f>
        <v>-</v>
      </c>
      <c r="I43" s="166"/>
      <c r="J43" s="166"/>
      <c r="K43" s="166" t="str">
        <f>'実質公債費比率（分子）の構造'!N$51</f>
        <v>-</v>
      </c>
      <c r="L43" s="166"/>
      <c r="M43" s="166"/>
      <c r="N43" s="166" t="str">
        <f>'実質公債費比率（分子）の構造'!O$51</f>
        <v>-</v>
      </c>
      <c r="O43" s="166"/>
      <c r="P43" s="166"/>
    </row>
    <row r="44" spans="1:16" x14ac:dyDescent="0.2">
      <c r="A44" s="166" t="s">
        <v>67</v>
      </c>
      <c r="B44" s="166">
        <f>'実質公債費比率（分子）の構造'!K$50</f>
        <v>65</v>
      </c>
      <c r="C44" s="166"/>
      <c r="D44" s="166"/>
      <c r="E44" s="166">
        <f>'実質公債費比率（分子）の構造'!L$50</f>
        <v>65</v>
      </c>
      <c r="F44" s="166"/>
      <c r="G44" s="166"/>
      <c r="H44" s="166">
        <f>'実質公債費比率（分子）の構造'!M$50</f>
        <v>65</v>
      </c>
      <c r="I44" s="166"/>
      <c r="J44" s="166"/>
      <c r="K44" s="166">
        <f>'実質公債費比率（分子）の構造'!N$50</f>
        <v>65</v>
      </c>
      <c r="L44" s="166"/>
      <c r="M44" s="166"/>
      <c r="N44" s="166">
        <f>'実質公債費比率（分子）の構造'!O$50</f>
        <v>65</v>
      </c>
      <c r="O44" s="166"/>
      <c r="P44" s="166"/>
    </row>
    <row r="45" spans="1:16" x14ac:dyDescent="0.2">
      <c r="A45" s="166" t="s">
        <v>68</v>
      </c>
      <c r="B45" s="166">
        <f>'実質公債費比率（分子）の構造'!K$49</f>
        <v>103</v>
      </c>
      <c r="C45" s="166"/>
      <c r="D45" s="166"/>
      <c r="E45" s="166">
        <f>'実質公債費比率（分子）の構造'!L$49</f>
        <v>103</v>
      </c>
      <c r="F45" s="166"/>
      <c r="G45" s="166"/>
      <c r="H45" s="166">
        <f>'実質公債費比率（分子）の構造'!M$49</f>
        <v>123</v>
      </c>
      <c r="I45" s="166"/>
      <c r="J45" s="166"/>
      <c r="K45" s="166">
        <f>'実質公債費比率（分子）の構造'!N$49</f>
        <v>147</v>
      </c>
      <c r="L45" s="166"/>
      <c r="M45" s="166"/>
      <c r="N45" s="166">
        <f>'実質公債費比率（分子）の構造'!O$49</f>
        <v>178</v>
      </c>
      <c r="O45" s="166"/>
      <c r="P45" s="166"/>
    </row>
    <row r="46" spans="1:16" x14ac:dyDescent="0.2">
      <c r="A46" s="166" t="s">
        <v>69</v>
      </c>
      <c r="B46" s="166">
        <f>'実質公債費比率（分子）の構造'!K$48</f>
        <v>290</v>
      </c>
      <c r="C46" s="166"/>
      <c r="D46" s="166"/>
      <c r="E46" s="166">
        <f>'実質公債費比率（分子）の構造'!L$48</f>
        <v>412</v>
      </c>
      <c r="F46" s="166"/>
      <c r="G46" s="166"/>
      <c r="H46" s="166">
        <f>'実質公債費比率（分子）の構造'!M$48</f>
        <v>243</v>
      </c>
      <c r="I46" s="166"/>
      <c r="J46" s="166"/>
      <c r="K46" s="166">
        <f>'実質公債費比率（分子）の構造'!N$48</f>
        <v>238</v>
      </c>
      <c r="L46" s="166"/>
      <c r="M46" s="166"/>
      <c r="N46" s="166">
        <f>'実質公債費比率（分子）の構造'!O$48</f>
        <v>227</v>
      </c>
      <c r="O46" s="166"/>
      <c r="P46" s="166"/>
    </row>
    <row r="47" spans="1:16" x14ac:dyDescent="0.2">
      <c r="A47" s="166" t="s">
        <v>70</v>
      </c>
      <c r="B47" s="166" t="str">
        <f>'実質公債費比率（分子）の構造'!K$47</f>
        <v>-</v>
      </c>
      <c r="C47" s="166"/>
      <c r="D47" s="166"/>
      <c r="E47" s="166" t="str">
        <f>'実質公債費比率（分子）の構造'!L$47</f>
        <v>-</v>
      </c>
      <c r="F47" s="166"/>
      <c r="G47" s="166"/>
      <c r="H47" s="166" t="str">
        <f>'実質公債費比率（分子）の構造'!M$47</f>
        <v>-</v>
      </c>
      <c r="I47" s="166"/>
      <c r="J47" s="166"/>
      <c r="K47" s="166" t="str">
        <f>'実質公債費比率（分子）の構造'!N$47</f>
        <v>-</v>
      </c>
      <c r="L47" s="166"/>
      <c r="M47" s="166"/>
      <c r="N47" s="166" t="str">
        <f>'実質公債費比率（分子）の構造'!O$47</f>
        <v>-</v>
      </c>
      <c r="O47" s="166"/>
      <c r="P47" s="166"/>
    </row>
    <row r="48" spans="1:16" x14ac:dyDescent="0.2">
      <c r="A48" s="166" t="s">
        <v>71</v>
      </c>
      <c r="B48" s="166" t="str">
        <f>'実質公債費比率（分子）の構造'!K$46</f>
        <v>-</v>
      </c>
      <c r="C48" s="166"/>
      <c r="D48" s="166"/>
      <c r="E48" s="166" t="str">
        <f>'実質公債費比率（分子）の構造'!L$46</f>
        <v>-</v>
      </c>
      <c r="F48" s="166"/>
      <c r="G48" s="166"/>
      <c r="H48" s="166" t="str">
        <f>'実質公債費比率（分子）の構造'!M$46</f>
        <v>-</v>
      </c>
      <c r="I48" s="166"/>
      <c r="J48" s="166"/>
      <c r="K48" s="166" t="str">
        <f>'実質公債費比率（分子）の構造'!N$46</f>
        <v>-</v>
      </c>
      <c r="L48" s="166"/>
      <c r="M48" s="166"/>
      <c r="N48" s="166" t="str">
        <f>'実質公債費比率（分子）の構造'!O$46</f>
        <v>-</v>
      </c>
      <c r="O48" s="166"/>
      <c r="P48" s="166"/>
    </row>
    <row r="49" spans="1:16" x14ac:dyDescent="0.2">
      <c r="A49" s="166" t="s">
        <v>72</v>
      </c>
      <c r="B49" s="166">
        <f>'実質公債費比率（分子）の構造'!K$45</f>
        <v>3018</v>
      </c>
      <c r="C49" s="166"/>
      <c r="D49" s="166"/>
      <c r="E49" s="166">
        <f>'実質公債費比率（分子）の構造'!L$45</f>
        <v>3281</v>
      </c>
      <c r="F49" s="166"/>
      <c r="G49" s="166"/>
      <c r="H49" s="166">
        <f>'実質公債費比率（分子）の構造'!M$45</f>
        <v>3446</v>
      </c>
      <c r="I49" s="166"/>
      <c r="J49" s="166"/>
      <c r="K49" s="166">
        <f>'実質公債費比率（分子）の構造'!N$45</f>
        <v>3634</v>
      </c>
      <c r="L49" s="166"/>
      <c r="M49" s="166"/>
      <c r="N49" s="166">
        <f>'実質公債費比率（分子）の構造'!O$45</f>
        <v>3736</v>
      </c>
      <c r="O49" s="166"/>
      <c r="P49" s="166"/>
    </row>
    <row r="50" spans="1:16" x14ac:dyDescent="0.2">
      <c r="A50" s="166" t="s">
        <v>73</v>
      </c>
      <c r="B50" s="166" t="e">
        <f>NA()</f>
        <v>#N/A</v>
      </c>
      <c r="C50" s="166">
        <f>IF(ISNUMBER('実質公債費比率（分子）の構造'!K$53),'実質公債費比率（分子）の構造'!K$53,NA())</f>
        <v>566</v>
      </c>
      <c r="D50" s="166" t="e">
        <f>NA()</f>
        <v>#N/A</v>
      </c>
      <c r="E50" s="166" t="e">
        <f>NA()</f>
        <v>#N/A</v>
      </c>
      <c r="F50" s="166">
        <f>IF(ISNUMBER('実質公債費比率（分子）の構造'!L$53),'実質公債費比率（分子）の構造'!L$53,NA())</f>
        <v>882</v>
      </c>
      <c r="G50" s="166" t="e">
        <f>NA()</f>
        <v>#N/A</v>
      </c>
      <c r="H50" s="166" t="e">
        <f>NA()</f>
        <v>#N/A</v>
      </c>
      <c r="I50" s="166">
        <f>IF(ISNUMBER('実質公債費比率（分子）の構造'!M$53),'実質公債費比率（分子）の構造'!M$53,NA())</f>
        <v>816</v>
      </c>
      <c r="J50" s="166" t="e">
        <f>NA()</f>
        <v>#N/A</v>
      </c>
      <c r="K50" s="166" t="e">
        <f>NA()</f>
        <v>#N/A</v>
      </c>
      <c r="L50" s="166">
        <f>IF(ISNUMBER('実質公債費比率（分子）の構造'!N$53),'実質公債費比率（分子）の構造'!N$53,NA())</f>
        <v>849</v>
      </c>
      <c r="M50" s="166" t="e">
        <f>NA()</f>
        <v>#N/A</v>
      </c>
      <c r="N50" s="166" t="e">
        <f>NA()</f>
        <v>#N/A</v>
      </c>
      <c r="O50" s="166">
        <f>IF(ISNUMBER('実質公債費比率（分子）の構造'!O$53),'実質公債費比率（分子）の構造'!O$53,NA())</f>
        <v>1125</v>
      </c>
      <c r="P50" s="166" t="e">
        <f>NA()</f>
        <v>#N/A</v>
      </c>
    </row>
    <row r="53" spans="1:16" x14ac:dyDescent="0.2">
      <c r="A53" s="138" t="s">
        <v>74</v>
      </c>
    </row>
    <row r="54" spans="1:16" x14ac:dyDescent="0.2">
      <c r="A54" s="165"/>
      <c r="B54" s="165" t="str">
        <f>'将来負担比率（分子）の構造'!I$40</f>
        <v>H30</v>
      </c>
      <c r="C54" s="165"/>
      <c r="D54" s="165"/>
      <c r="E54" s="165" t="str">
        <f>'将来負担比率（分子）の構造'!J$40</f>
        <v>R01</v>
      </c>
      <c r="F54" s="165"/>
      <c r="G54" s="165"/>
      <c r="H54" s="165" t="str">
        <f>'将来負担比率（分子）の構造'!K$40</f>
        <v>R02</v>
      </c>
      <c r="I54" s="165"/>
      <c r="J54" s="165"/>
      <c r="K54" s="165" t="str">
        <f>'将来負担比率（分子）の構造'!L$40</f>
        <v>R03</v>
      </c>
      <c r="L54" s="165"/>
      <c r="M54" s="165"/>
      <c r="N54" s="165" t="str">
        <f>'将来負担比率（分子）の構造'!M$40</f>
        <v>R04</v>
      </c>
      <c r="O54" s="165"/>
      <c r="P54" s="165"/>
    </row>
    <row r="55" spans="1:16" x14ac:dyDescent="0.2">
      <c r="A55" s="165"/>
      <c r="B55" s="165" t="s">
        <v>75</v>
      </c>
      <c r="C55" s="165"/>
      <c r="D55" s="165" t="s">
        <v>76</v>
      </c>
      <c r="E55" s="165" t="s">
        <v>75</v>
      </c>
      <c r="F55" s="165"/>
      <c r="G55" s="165" t="s">
        <v>76</v>
      </c>
      <c r="H55" s="165" t="s">
        <v>75</v>
      </c>
      <c r="I55" s="165"/>
      <c r="J55" s="165" t="s">
        <v>76</v>
      </c>
      <c r="K55" s="165" t="s">
        <v>75</v>
      </c>
      <c r="L55" s="165"/>
      <c r="M55" s="165" t="s">
        <v>76</v>
      </c>
      <c r="N55" s="165" t="s">
        <v>75</v>
      </c>
      <c r="O55" s="165"/>
      <c r="P55" s="165" t="s">
        <v>76</v>
      </c>
    </row>
    <row r="56" spans="1:16" x14ac:dyDescent="0.2">
      <c r="A56" s="165" t="s">
        <v>45</v>
      </c>
      <c r="B56" s="165"/>
      <c r="C56" s="165"/>
      <c r="D56" s="165">
        <f>'将来負担比率（分子）の構造'!I$52</f>
        <v>28559</v>
      </c>
      <c r="E56" s="165"/>
      <c r="F56" s="165"/>
      <c r="G56" s="165">
        <f>'将来負担比率（分子）の構造'!J$52</f>
        <v>28659</v>
      </c>
      <c r="H56" s="165"/>
      <c r="I56" s="165"/>
      <c r="J56" s="165">
        <f>'将来負担比率（分子）の構造'!K$52</f>
        <v>28499</v>
      </c>
      <c r="K56" s="165"/>
      <c r="L56" s="165"/>
      <c r="M56" s="165">
        <f>'将来負担比率（分子）の構造'!L$52</f>
        <v>28770</v>
      </c>
      <c r="N56" s="165"/>
      <c r="O56" s="165"/>
      <c r="P56" s="165">
        <f>'将来負担比率（分子）の構造'!M$52</f>
        <v>27539</v>
      </c>
    </row>
    <row r="57" spans="1:16" x14ac:dyDescent="0.2">
      <c r="A57" s="165" t="s">
        <v>44</v>
      </c>
      <c r="B57" s="165"/>
      <c r="C57" s="165"/>
      <c r="D57" s="165">
        <f>'将来負担比率（分子）の構造'!I$51</f>
        <v>6471</v>
      </c>
      <c r="E57" s="165"/>
      <c r="F57" s="165"/>
      <c r="G57" s="165">
        <f>'将来負担比率（分子）の構造'!J$51</f>
        <v>7303</v>
      </c>
      <c r="H57" s="165"/>
      <c r="I57" s="165"/>
      <c r="J57" s="165">
        <f>'将来負担比率（分子）の構造'!K$51</f>
        <v>6243</v>
      </c>
      <c r="K57" s="165"/>
      <c r="L57" s="165"/>
      <c r="M57" s="165">
        <f>'将来負担比率（分子）の構造'!L$51</f>
        <v>5414</v>
      </c>
      <c r="N57" s="165"/>
      <c r="O57" s="165"/>
      <c r="P57" s="165">
        <f>'将来負担比率（分子）の構造'!M$51</f>
        <v>5892</v>
      </c>
    </row>
    <row r="58" spans="1:16" x14ac:dyDescent="0.2">
      <c r="A58" s="165" t="s">
        <v>43</v>
      </c>
      <c r="B58" s="165"/>
      <c r="C58" s="165"/>
      <c r="D58" s="165">
        <f>'将来負担比率（分子）の構造'!I$50</f>
        <v>6913</v>
      </c>
      <c r="E58" s="165"/>
      <c r="F58" s="165"/>
      <c r="G58" s="165">
        <f>'将来負担比率（分子）の構造'!J$50</f>
        <v>6916</v>
      </c>
      <c r="H58" s="165"/>
      <c r="I58" s="165"/>
      <c r="J58" s="165">
        <f>'将来負担比率（分子）の構造'!K$50</f>
        <v>5892</v>
      </c>
      <c r="K58" s="165"/>
      <c r="L58" s="165"/>
      <c r="M58" s="165">
        <f>'将来負担比率（分子）の構造'!L$50</f>
        <v>5989</v>
      </c>
      <c r="N58" s="165"/>
      <c r="O58" s="165"/>
      <c r="P58" s="165">
        <f>'将来負担比率（分子）の構造'!M$50</f>
        <v>6311</v>
      </c>
    </row>
    <row r="59" spans="1:16" x14ac:dyDescent="0.2">
      <c r="A59" s="165" t="s">
        <v>41</v>
      </c>
      <c r="B59" s="165" t="str">
        <f>'将来負担比率（分子）の構造'!I$49</f>
        <v>-</v>
      </c>
      <c r="C59" s="165"/>
      <c r="D59" s="165"/>
      <c r="E59" s="165" t="str">
        <f>'将来負担比率（分子）の構造'!J$49</f>
        <v>-</v>
      </c>
      <c r="F59" s="165"/>
      <c r="G59" s="165"/>
      <c r="H59" s="165" t="str">
        <f>'将来負担比率（分子）の構造'!K$49</f>
        <v>-</v>
      </c>
      <c r="I59" s="165"/>
      <c r="J59" s="165"/>
      <c r="K59" s="165" t="str">
        <f>'将来負担比率（分子）の構造'!L$49</f>
        <v>-</v>
      </c>
      <c r="L59" s="165"/>
      <c r="M59" s="165"/>
      <c r="N59" s="165" t="str">
        <f>'将来負担比率（分子）の構造'!M$49</f>
        <v>-</v>
      </c>
      <c r="O59" s="165"/>
      <c r="P59" s="165"/>
    </row>
    <row r="60" spans="1:16" x14ac:dyDescent="0.2">
      <c r="A60" s="165" t="s">
        <v>40</v>
      </c>
      <c r="B60" s="165" t="str">
        <f>'将来負担比率（分子）の構造'!I$48</f>
        <v>-</v>
      </c>
      <c r="C60" s="165"/>
      <c r="D60" s="165"/>
      <c r="E60" s="165" t="str">
        <f>'将来負担比率（分子）の構造'!J$48</f>
        <v>-</v>
      </c>
      <c r="F60" s="165"/>
      <c r="G60" s="165"/>
      <c r="H60" s="165" t="str">
        <f>'将来負担比率（分子）の構造'!K$48</f>
        <v>-</v>
      </c>
      <c r="I60" s="165"/>
      <c r="J60" s="165"/>
      <c r="K60" s="165" t="str">
        <f>'将来負担比率（分子）の構造'!L$48</f>
        <v>-</v>
      </c>
      <c r="L60" s="165"/>
      <c r="M60" s="165"/>
      <c r="N60" s="165" t="str">
        <f>'将来負担比率（分子）の構造'!M$48</f>
        <v>-</v>
      </c>
      <c r="O60" s="165"/>
      <c r="P60" s="165"/>
    </row>
    <row r="61" spans="1:16" x14ac:dyDescent="0.2">
      <c r="A61" s="165" t="s">
        <v>38</v>
      </c>
      <c r="B61" s="165" t="str">
        <f>'将来負担比率（分子）の構造'!I$46</f>
        <v>-</v>
      </c>
      <c r="C61" s="165"/>
      <c r="D61" s="165"/>
      <c r="E61" s="165" t="str">
        <f>'将来負担比率（分子）の構造'!J$46</f>
        <v>-</v>
      </c>
      <c r="F61" s="165"/>
      <c r="G61" s="165"/>
      <c r="H61" s="165" t="str">
        <f>'将来負担比率（分子）の構造'!K$46</f>
        <v>-</v>
      </c>
      <c r="I61" s="165"/>
      <c r="J61" s="165"/>
      <c r="K61" s="165" t="str">
        <f>'将来負担比率（分子）の構造'!L$46</f>
        <v>-</v>
      </c>
      <c r="L61" s="165"/>
      <c r="M61" s="165"/>
      <c r="N61" s="165" t="str">
        <f>'将来負担比率（分子）の構造'!M$46</f>
        <v>-</v>
      </c>
      <c r="O61" s="165"/>
      <c r="P61" s="165"/>
    </row>
    <row r="62" spans="1:16" x14ac:dyDescent="0.2">
      <c r="A62" s="165" t="s">
        <v>37</v>
      </c>
      <c r="B62" s="165">
        <f>'将来負担比率（分子）の構造'!I$45</f>
        <v>2923</v>
      </c>
      <c r="C62" s="165"/>
      <c r="D62" s="165"/>
      <c r="E62" s="165">
        <f>'将来負担比率（分子）の構造'!J$45</f>
        <v>2906</v>
      </c>
      <c r="F62" s="165"/>
      <c r="G62" s="165"/>
      <c r="H62" s="165">
        <f>'将来負担比率（分子）の構造'!K$45</f>
        <v>3106</v>
      </c>
      <c r="I62" s="165"/>
      <c r="J62" s="165"/>
      <c r="K62" s="165">
        <f>'将来負担比率（分子）の構造'!L$45</f>
        <v>3315</v>
      </c>
      <c r="L62" s="165"/>
      <c r="M62" s="165"/>
      <c r="N62" s="165">
        <f>'将来負担比率（分子）の構造'!M$45</f>
        <v>3372</v>
      </c>
      <c r="O62" s="165"/>
      <c r="P62" s="165"/>
    </row>
    <row r="63" spans="1:16" x14ac:dyDescent="0.2">
      <c r="A63" s="165" t="s">
        <v>36</v>
      </c>
      <c r="B63" s="165">
        <f>'将来負担比率（分子）の構造'!I$44</f>
        <v>1482</v>
      </c>
      <c r="C63" s="165"/>
      <c r="D63" s="165"/>
      <c r="E63" s="165">
        <f>'将来負担比率（分子）の構造'!J$44</f>
        <v>1766</v>
      </c>
      <c r="F63" s="165"/>
      <c r="G63" s="165"/>
      <c r="H63" s="165">
        <f>'将来負担比率（分子）の構造'!K$44</f>
        <v>1713</v>
      </c>
      <c r="I63" s="165"/>
      <c r="J63" s="165"/>
      <c r="K63" s="165">
        <f>'将来負担比率（分子）の構造'!L$44</f>
        <v>2448</v>
      </c>
      <c r="L63" s="165"/>
      <c r="M63" s="165"/>
      <c r="N63" s="165">
        <f>'将来負担比率（分子）の構造'!M$44</f>
        <v>3183</v>
      </c>
      <c r="O63" s="165"/>
      <c r="P63" s="165"/>
    </row>
    <row r="64" spans="1:16" x14ac:dyDescent="0.2">
      <c r="A64" s="165" t="s">
        <v>35</v>
      </c>
      <c r="B64" s="165">
        <f>'将来負担比率（分子）の構造'!I$43</f>
        <v>3336</v>
      </c>
      <c r="C64" s="165"/>
      <c r="D64" s="165"/>
      <c r="E64" s="165">
        <f>'将来負担比率（分子）の構造'!J$43</f>
        <v>4172</v>
      </c>
      <c r="F64" s="165"/>
      <c r="G64" s="165"/>
      <c r="H64" s="165">
        <f>'将来負担比率（分子）の構造'!K$43</f>
        <v>3008</v>
      </c>
      <c r="I64" s="165"/>
      <c r="J64" s="165"/>
      <c r="K64" s="165">
        <f>'将来負担比率（分子）の構造'!L$43</f>
        <v>2754</v>
      </c>
      <c r="L64" s="165"/>
      <c r="M64" s="165"/>
      <c r="N64" s="165">
        <f>'将来負担比率（分子）の構造'!M$43</f>
        <v>2202</v>
      </c>
      <c r="O64" s="165"/>
      <c r="P64" s="165"/>
    </row>
    <row r="65" spans="1:16" x14ac:dyDescent="0.2">
      <c r="A65" s="165" t="s">
        <v>34</v>
      </c>
      <c r="B65" s="165">
        <f>'将来負担比率（分子）の構造'!I$42</f>
        <v>964</v>
      </c>
      <c r="C65" s="165"/>
      <c r="D65" s="165"/>
      <c r="E65" s="165">
        <f>'将来負担比率（分子）の構造'!J$42</f>
        <v>1164</v>
      </c>
      <c r="F65" s="165"/>
      <c r="G65" s="165"/>
      <c r="H65" s="165">
        <f>'将来負担比率（分子）の構造'!K$42</f>
        <v>918</v>
      </c>
      <c r="I65" s="165"/>
      <c r="J65" s="165"/>
      <c r="K65" s="165">
        <f>'将来負担比率（分子）の構造'!L$42</f>
        <v>567</v>
      </c>
      <c r="L65" s="165"/>
      <c r="M65" s="165"/>
      <c r="N65" s="165">
        <f>'将来負担比率（分子）の構造'!M$42</f>
        <v>447</v>
      </c>
      <c r="O65" s="165"/>
      <c r="P65" s="165"/>
    </row>
    <row r="66" spans="1:16" x14ac:dyDescent="0.2">
      <c r="A66" s="165" t="s">
        <v>33</v>
      </c>
      <c r="B66" s="165">
        <f>'将来負担比率（分子）の構造'!I$41</f>
        <v>37898</v>
      </c>
      <c r="C66" s="165"/>
      <c r="D66" s="165"/>
      <c r="E66" s="165">
        <f>'将来負担比率（分子）の構造'!J$41</f>
        <v>37667</v>
      </c>
      <c r="F66" s="165"/>
      <c r="G66" s="165"/>
      <c r="H66" s="165">
        <f>'将来負担比率（分子）の構造'!K$41</f>
        <v>37638</v>
      </c>
      <c r="I66" s="165"/>
      <c r="J66" s="165"/>
      <c r="K66" s="165">
        <f>'将来負担比率（分子）の構造'!L$41</f>
        <v>38147</v>
      </c>
      <c r="L66" s="165"/>
      <c r="M66" s="165"/>
      <c r="N66" s="165">
        <f>'将来負担比率（分子）の構造'!M$41</f>
        <v>36589</v>
      </c>
      <c r="O66" s="165"/>
      <c r="P66" s="165"/>
    </row>
    <row r="67" spans="1:16" x14ac:dyDescent="0.2">
      <c r="A67" s="165" t="s">
        <v>77</v>
      </c>
      <c r="B67" s="165" t="e">
        <f>NA()</f>
        <v>#N/A</v>
      </c>
      <c r="C67" s="165">
        <f>IF(ISNUMBER('将来負担比率（分子）の構造'!I$53), IF('将来負担比率（分子）の構造'!I$53 &lt; 0, 0, '将来負担比率（分子）の構造'!I$53), NA())</f>
        <v>4660</v>
      </c>
      <c r="D67" s="165" t="e">
        <f>NA()</f>
        <v>#N/A</v>
      </c>
      <c r="E67" s="165" t="e">
        <f>NA()</f>
        <v>#N/A</v>
      </c>
      <c r="F67" s="165">
        <f>IF(ISNUMBER('将来負担比率（分子）の構造'!J$53), IF('将来負担比率（分子）の構造'!J$53 &lt; 0, 0, '将来負担比率（分子）の構造'!J$53), NA())</f>
        <v>4799</v>
      </c>
      <c r="G67" s="165" t="e">
        <f>NA()</f>
        <v>#N/A</v>
      </c>
      <c r="H67" s="165" t="e">
        <f>NA()</f>
        <v>#N/A</v>
      </c>
      <c r="I67" s="165">
        <f>IF(ISNUMBER('将来負担比率（分子）の構造'!K$53), IF('将来負担比率（分子）の構造'!K$53 &lt; 0, 0, '将来負担比率（分子）の構造'!K$53), NA())</f>
        <v>5749</v>
      </c>
      <c r="J67" s="165" t="e">
        <f>NA()</f>
        <v>#N/A</v>
      </c>
      <c r="K67" s="165" t="e">
        <f>NA()</f>
        <v>#N/A</v>
      </c>
      <c r="L67" s="165">
        <f>IF(ISNUMBER('将来負担比率（分子）の構造'!L$53), IF('将来負担比率（分子）の構造'!L$53 &lt; 0, 0, '将来負担比率（分子）の構造'!L$53), NA())</f>
        <v>7057</v>
      </c>
      <c r="M67" s="165" t="e">
        <f>NA()</f>
        <v>#N/A</v>
      </c>
      <c r="N67" s="165" t="e">
        <f>NA()</f>
        <v>#N/A</v>
      </c>
      <c r="O67" s="165">
        <f>IF(ISNUMBER('将来負担比率（分子）の構造'!M$53), IF('将来負担比率（分子）の構造'!M$53 &lt; 0, 0, '将来負担比率（分子）の構造'!M$53), NA())</f>
        <v>6051</v>
      </c>
      <c r="P67" s="165" t="e">
        <f>NA()</f>
        <v>#N/A</v>
      </c>
    </row>
    <row r="70" spans="1:16" x14ac:dyDescent="0.2">
      <c r="A70" s="167" t="s">
        <v>78</v>
      </c>
      <c r="B70" s="167"/>
      <c r="C70" s="167"/>
      <c r="D70" s="167"/>
      <c r="E70" s="167"/>
      <c r="F70" s="167"/>
    </row>
    <row r="71" spans="1:16" x14ac:dyDescent="0.2">
      <c r="A71" s="168"/>
      <c r="B71" s="168" t="str">
        <f>基金残高に係る経年分析!F54</f>
        <v>R02</v>
      </c>
      <c r="C71" s="168" t="str">
        <f>基金残高に係る経年分析!G54</f>
        <v>R03</v>
      </c>
      <c r="D71" s="168" t="str">
        <f>基金残高に係る経年分析!H54</f>
        <v>R04</v>
      </c>
    </row>
    <row r="72" spans="1:16" x14ac:dyDescent="0.2">
      <c r="A72" s="168" t="s">
        <v>79</v>
      </c>
      <c r="B72" s="169">
        <f>基金残高に係る経年分析!F55</f>
        <v>1747</v>
      </c>
      <c r="C72" s="169">
        <f>基金残高に係る経年分析!G55</f>
        <v>1864</v>
      </c>
      <c r="D72" s="169">
        <f>基金残高に係る経年分析!H55</f>
        <v>2604</v>
      </c>
    </row>
    <row r="73" spans="1:16" x14ac:dyDescent="0.2">
      <c r="A73" s="168" t="s">
        <v>80</v>
      </c>
      <c r="B73" s="169">
        <f>基金残高に係る経年分析!F56</f>
        <v>2120</v>
      </c>
      <c r="C73" s="169">
        <f>基金残高に係る経年分析!G56</f>
        <v>2128</v>
      </c>
      <c r="D73" s="169">
        <f>基金残高に係る経年分析!H56</f>
        <v>1611</v>
      </c>
    </row>
    <row r="74" spans="1:16" x14ac:dyDescent="0.2">
      <c r="A74" s="168" t="s">
        <v>81</v>
      </c>
      <c r="B74" s="169">
        <f>基金残高に係る経年分析!F57</f>
        <v>830</v>
      </c>
      <c r="C74" s="169">
        <f>基金残高に係る経年分析!G57</f>
        <v>845</v>
      </c>
      <c r="D74" s="169">
        <f>基金残高に係る経年分析!H57</f>
        <v>1195</v>
      </c>
    </row>
  </sheetData>
  <sheetProtection algorithmName="SHA-512" hashValue="XRfmowe4DaZkZHo97ehKsom1IZcv/6KTjoKXKIyfJ+GSX9FB29ilypTIDrxORduShg/d5W/tErePSG3aqfXaYA==" saltValue="UoEi0MWsJDK9H9IkO/EX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2024-03-22T04:57:08Z</cp:lastPrinted>
  <dcterms:created xsi:type="dcterms:W3CDTF">2024-03-14T01:50:14Z</dcterms:created>
  <dcterms:modified xsi:type="dcterms:W3CDTF">2024-11-14T01:03:06Z</dcterms:modified>
  <cp:category/>
</cp:coreProperties>
</file>